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Sheet1" sheetId="1" r:id="rId1"/>
  </sheets>
  <definedNames>
    <definedName name="_xlnm.Print_Area" localSheetId="0">'Sheet1'!$A$1:$G$112</definedName>
  </definedNames>
  <calcPr fullCalcOnLoad="1"/>
</workbook>
</file>

<file path=xl/sharedStrings.xml><?xml version="1.0" encoding="utf-8"?>
<sst xmlns="http://schemas.openxmlformats.org/spreadsheetml/2006/main" count="88" uniqueCount="66">
  <si>
    <t>TROŠKOVNIK GRAĐEVINSKO-OBRTNIČKIH RADOVA</t>
  </si>
  <si>
    <t xml:space="preserve">PRILOG TROŠKOVNIKU SU OPĆI UVJETI </t>
  </si>
  <si>
    <t>REKAPITULACIJA</t>
  </si>
  <si>
    <t>SVEUKUPNO GRAĐEVINSKO OBRTNIČKI RADOVI:</t>
  </si>
  <si>
    <t>OPĆA NAPOMENA</t>
  </si>
  <si>
    <t>Materijali i oprema specificirani u pojedinim stavkama su referentni svojim karakteristikama. Ponuditelj je obavezan na tako navedenu opremu navesti što nudi.</t>
  </si>
  <si>
    <t>Prije davanja ponude, obavezan je pregled postojećeg stanja na licu mjesta te izrada plana aktivnosti svih radova na raščišćavanju terena, izradi pristupnog puta i pripremnih radova na objektu i parceli.</t>
  </si>
  <si>
    <t>Oko gradilišta je obavezna izvedba zaštitne ograde. Prilikom izvođenja radova izvođač se dužan pridržavati svih potrebnih mjera zaštite na radu.</t>
  </si>
  <si>
    <t>Tijekom izvođenja radova potrebno je osigurati sve pomoćne i zaštitne skele, radne podove pristupne radne površine i puteve te manipulativne rampe, što se smatra uključenim u cijenu pojedine ponuđene stavke i neće se posebno obračunavati.</t>
  </si>
  <si>
    <t>Isto tako svi troškovi proizašli iz odvoza materijala na javne i gradske deponiju u obavezi su izvoditelja.</t>
  </si>
  <si>
    <t>Izvoditelj je dužan postaviti kancelarijske kontejnere za održavanje sastanaka te za nadzornu službu, sa pripadajućim elektro priključkom i sanitarnim čvorom.</t>
  </si>
  <si>
    <t xml:space="preserve">Izvoditelj je dužan projektantu poslati radioničke nacrte na ovjeru i izraditi tehnološki plan torkretiranja s pripadajućim iskazima. </t>
  </si>
  <si>
    <t>#</t>
  </si>
  <si>
    <t>Opis</t>
  </si>
  <si>
    <t>jedinica mjere</t>
  </si>
  <si>
    <t>količina</t>
  </si>
  <si>
    <t>jed.cijena u HRK
bez PDV-a</t>
  </si>
  <si>
    <t>ukupna cijena u HRK
bez PDV-a</t>
  </si>
  <si>
    <t>PRIPREMI RADOVI, RUŠENJA I DEMONTAŽE</t>
  </si>
  <si>
    <r>
      <rPr>
        <sz val="10"/>
        <rFont val="Arial"/>
        <family val="2"/>
      </rPr>
      <t xml:space="preserve">Udaljenost gradske planirke je do 12 km. </t>
    </r>
    <r>
      <rPr>
        <b/>
        <i/>
        <sz val="10"/>
        <rFont val="Arial"/>
        <family val="2"/>
      </rPr>
      <t xml:space="preserve">Prije davanja ponude izvoditelj je dužan provjeriti dostupnost i cijenu odlaganja otpada, te iste ukalkulirati u ponudbenu cijenu. Neće se priznavati naknadna potraživanja za eventualne dulje transporte ili povećanje cijene na račun zbrinjavanja otpada.
</t>
    </r>
  </si>
  <si>
    <t xml:space="preserve">Rušenje dijela izvedenih konstrukcija - ploča, zidova, temelja i greda. Stavke u nastavku  obuhvaćaju sav rad, podupiranja, radne skele, eventualno potrebne privremene konstrukcije radi osiguranja zaštite na radu ili zaštite postojećih konstrukcija koje se zadržavaju,  te sav horizontalan i vertikalan transport na gradilištu, te deponiranje do daljnjeg zbrinjavanja ukoliko to nije u pojedinoj stavci drukčije navedeno. Cijena također uključuje rad svih potrebnih građevinskih strojeva, kompresor, upotrebu bagera, krana ili auto dizalice i sl.
</t>
  </si>
  <si>
    <r>
      <t>Rezanje - razgradnja dijela postojeće AB podne ploče prizemlja (ploča na tlu)</t>
    </r>
    <r>
      <rPr>
        <sz val="10"/>
        <rFont val="Arial"/>
        <family val="2"/>
      </rPr>
      <t>. AB ploča prosječne debljine 15 cm i ostalih slojeva do temelja u širini cca 50 cm. Cijena obuhvaća kompletnu razgradnju ploče, te sve transporte na gradilištu, te odvoz na mjesto utovara. Obračun po m</t>
    </r>
    <r>
      <rPr>
        <vertAlign val="superscript"/>
        <sz val="10"/>
        <rFont val="Arial"/>
        <family val="2"/>
      </rPr>
      <t>3</t>
    </r>
    <r>
      <rPr>
        <sz val="10"/>
        <rFont val="Arial"/>
        <family val="2"/>
      </rPr>
      <t xml:space="preserve">, a cijena uključuje i  eventualna rezanja betona na veličinu pogodnu za transport, ili demontažu. 
</t>
    </r>
  </si>
  <si>
    <t xml:space="preserve">AB podna ploča na tlu </t>
  </si>
  <si>
    <t>m'</t>
  </si>
  <si>
    <r>
      <t>Strojno/ručni iskop  za produbljenja ili ojačanja temeljnih traka, temeljnih stopa i slično u materijalu III (b) kategorije</t>
    </r>
    <r>
      <rPr>
        <sz val="10"/>
        <rFont val="Arial"/>
        <family val="2"/>
      </rPr>
      <t xml:space="preserve">. Prilikom iskopa obratiti pažnju da se ne potkapaju postojeće temeljne stope, te da se ne oštećuju Ab čašice, temeljne stope, grede i nadtemeljni zidovi.
Iskopani materijal deponirati na deponiji na gradilištu do ponovne ugradbe materijala. Samo ukoliko se naiđe na loš materijal, po odobrenju nadzornog inženjera materijal će se odvesti na gradsku deponiju/planirku.
</t>
    </r>
  </si>
  <si>
    <r>
      <t>m</t>
    </r>
    <r>
      <rPr>
        <vertAlign val="superscript"/>
        <sz val="10"/>
        <rFont val="Arial"/>
        <family val="2"/>
      </rPr>
      <t>3</t>
    </r>
  </si>
  <si>
    <t>ZIDARSKI RADOVI</t>
  </si>
  <si>
    <t>NAPOMENA:</t>
  </si>
  <si>
    <t xml:space="preserve"> ●</t>
  </si>
  <si>
    <t>U cijenu uračunati sve troškove rada, materijala i transporta!</t>
  </si>
  <si>
    <t>Izvođač je dužan svakog dana očistiti sve prostore u kojima radi i komunicira !</t>
  </si>
  <si>
    <t xml:space="preserve">Sva rezanja opeka vršiti isključivo sa reznom pločom, bez sječenja čekićem. </t>
  </si>
  <si>
    <t>U cijenu je uključena laka radna skela</t>
  </si>
  <si>
    <t>U cijeni obuhvaćena i obrada rubova zida i spojeva s AB plohama.</t>
  </si>
  <si>
    <t>Izvođač treba obaviti izmjeru na licu mjesta!</t>
  </si>
  <si>
    <t>- pogledati opće uvjete troškovnika!</t>
  </si>
  <si>
    <r>
      <t xml:space="preserve">Izvedba fasadnog zida fasadnom (klinker) punom opekom normalnog formata (250 x 120 x 65 mm). </t>
    </r>
    <r>
      <rPr>
        <sz val="10"/>
        <rFont val="Arial"/>
        <family val="2"/>
      </rPr>
      <t xml:space="preserve">Zatvaranje postojećeg otvora zidom debljine 25 cm od </t>
    </r>
    <r>
      <rPr>
        <sz val="10"/>
        <rFont val="Arial"/>
        <family val="2"/>
      </rPr>
      <t>pune opeke.  Slaganje opeke tradicionalnim spojem - engleski vez. Koristiti mort za klinker opeku. Debljina morta obavezno prema uputi proizvođača. Zidanje izvesti uredno, vanjska strana ostaje vidljiva.  Popunjavanje fuga treba biti tijesno s površinom od opeke, mort, koji izlazi iz fuga, poravnati. Boja fasadne opeke u tonovima postojeće.
U cijenu je uključen sav potreban rad i materijal za izvedbu.
Obračun po m</t>
    </r>
    <r>
      <rPr>
        <vertAlign val="superscript"/>
        <sz val="10"/>
        <rFont val="Arial"/>
        <family val="2"/>
      </rPr>
      <t>2</t>
    </r>
    <r>
      <rPr>
        <sz val="10"/>
        <rFont val="Arial"/>
        <family val="2"/>
      </rPr>
      <t xml:space="preserve"> izvedenog zida.</t>
    </r>
  </si>
  <si>
    <t xml:space="preserve">Popunjavanje šliceva cementnim estrihom (glazure) na podu - do 15 cm. </t>
  </si>
  <si>
    <t xml:space="preserve">Izvodi se estrih debljine prema projektu (iz cem. morta 1:3, M-20). Površina estriha mora biti ravna, bez vidljivih "gnijezda", priređena za polaganje završnog poda. Izvodi se preko izolacije. Rabiciranje se izvodi lakom armaturnom mrežom Q-131 i s dodatkom polikarbonskim vlaknima, što je sve uključeno u cijenu. Estrih treba dilatirati od bočnih zidova trakama elast. ekspan. polistirena d=1cm, rezanim završno u visini estriha, uračunati u jediničnu cijenu izvedbe.
U cijenu je uključen sav potreban rad i materijal za izvedbu. </t>
  </si>
  <si>
    <r>
      <t>m</t>
    </r>
    <r>
      <rPr>
        <vertAlign val="superscript"/>
        <sz val="10"/>
        <rFont val="Arial"/>
        <family val="2"/>
      </rPr>
      <t>2</t>
    </r>
  </si>
  <si>
    <t>BETONSKI I ARMIRANO BETONSKI RADOVI</t>
  </si>
  <si>
    <t>NAPOMENA: cijenom radova svake stavke obuhvatiti potrebnu skelu, oplatu i transporte. Armatura obračunata posebnom stavkom. Zaštitni sloj betona prema projektu konstrukcije - nacrtima armature.
U jediničnim cijenama svake stavke uključena je i izrada prodora i rupa za instalacije - sve uskladiti sa projektima instalacija!</t>
  </si>
  <si>
    <t>Beton će nakon izvedbe biti vidljiv i ličen pa je potrebno koristiti glatku oplatu silikonirati spojeve oplate kako bi se spriječilo nastajanje gnijezda i pukotina otjecanjem vode, te dobro vibrirati da se eliminira stvaranje šupljina i mjehurića. Potrebno je izraditi plan oplate te isto oplatno platno koristiti najviše u dva ciklusa betoniranja na vidljivim dijelovima te po potrebi ulja za premaz oplate prije betoniranja. Koristiti cement istog proizvođača radi dobivanja ujednačene boje i podmetače armature u sivoj bolji. Betonska završna, vidljiva površina mora biti bez mjehurića i šupljina, oštrih rubova i bez potrebe za daljnjom doradom.</t>
  </si>
  <si>
    <r>
      <t xml:space="preserve">Cijenom radova svake stavke obuhvatiti izradu betona i ugradnju, njegu, svu potrebnu oplatu, radnu skelu, horizontalne i vertikalne transporte. </t>
    </r>
    <r>
      <rPr>
        <b/>
        <sz val="10"/>
        <rFont val="Arial"/>
        <family val="2"/>
      </rPr>
      <t>Sve izvesti u glatkoj oplati!</t>
    </r>
  </si>
  <si>
    <r>
      <t xml:space="preserve">Svi betoni u nosivim konstrukcijama razreda tlačne čvrstoće </t>
    </r>
    <r>
      <rPr>
        <b/>
        <sz val="10"/>
        <rFont val="Arial"/>
        <family val="2"/>
      </rPr>
      <t xml:space="preserve">C30/37, u svim konstrukcijama u zemlji: zidovi ispod kote +/-0.00, temelji, temeljne grede/stope, temeljne ploče </t>
    </r>
    <r>
      <rPr>
        <sz val="10"/>
        <rFont val="Arial"/>
        <family val="2"/>
      </rPr>
      <t xml:space="preserve">razreda izloženosti </t>
    </r>
    <r>
      <rPr>
        <b/>
        <sz val="10"/>
        <rFont val="Arial"/>
        <family val="2"/>
      </rPr>
      <t>XD2</t>
    </r>
    <r>
      <rPr>
        <sz val="10"/>
        <rFont val="Arial"/>
        <family val="2"/>
      </rPr>
      <t xml:space="preserve">, u svim ostalim konstrukcijama: </t>
    </r>
    <r>
      <rPr>
        <b/>
        <sz val="10"/>
        <rFont val="Arial"/>
        <family val="2"/>
      </rPr>
      <t>zidovi iznad kote +/-0.00, stupovi, ploče, grede,  stubišta, nadvoji i serklaži</t>
    </r>
    <r>
      <rPr>
        <sz val="10"/>
        <rFont val="Arial"/>
        <family val="2"/>
      </rPr>
      <t xml:space="preserve">  razred izloženosti </t>
    </r>
    <r>
      <rPr>
        <b/>
        <sz val="10"/>
        <rFont val="Arial"/>
        <family val="2"/>
      </rPr>
      <t>XC1. Podložni betoni minimalnog razreda tlačne čvrstoće C16/20.</t>
    </r>
  </si>
  <si>
    <t>Na spojevima temeljnih ploča i zidova, te nastavaka betoniranja, u ukopanim dijelovima AB konstrukcija gdje se koriste vodonepropusni betoni, obavezno se u spojeve / nastavke betoniranja ugrađuje bubreća brtvena traka. Cijena postave bubreće izolacione trake je u jediničnoj cijeni stavke!</t>
  </si>
  <si>
    <t xml:space="preserve">    ●</t>
  </si>
  <si>
    <t xml:space="preserve">Armiranobetonski elementi koji se izvode bez obloga (samo glet masa ili vidljivi beton) moraju biti izvedeni u okvirima tolerancija izvedbe za takvu vrstu obrade površina. </t>
  </si>
  <si>
    <t>Obavezna ugradnja trokutnih letvica u oplatu na svim vidljivim rubovima armiranobetonskih elemenata, što je potrebno ukalkulirati u jedinične cijene oplate.</t>
  </si>
  <si>
    <r>
      <t>Armiranobetonski vertikalni serklaž i nadvoj. 
Nadvoj 19/30cm. Vertikalni serklaž 19/30cm</t>
    </r>
    <r>
      <rPr>
        <sz val="10"/>
        <rFont val="Arial"/>
        <family val="2"/>
      </rPr>
      <t xml:space="preserve">
Montaža i podupiranje, te demontaža glatke oplate, dobava i ugradnja betona, razred betona C30/37. Razred armature B500B.
Nadvoj se bočno sidri u postojeći AB stup armaturnim šipkama 2x</t>
    </r>
    <r>
      <rPr>
        <sz val="10"/>
        <rFont val="Arial"/>
        <family val="2"/>
      </rPr>
      <t>Ø25, koje su uljepljene ljepilom za sidrenje. Ukupna duljina č. šipke je 40cm (od čega je 15 cm uljepljeno u postojeći stup). 
Na vanjsku stranu nadvoja, umjesto oplate, potrebno je ubetonirati L profil dimenzije 50x50x5mm (č235). Na L profilu su moždanici (d=16mm. l=70mm) na svakih 25cm ubetonirani u nadvoj.
Za vertiklani serklaž izraditi temelj 40/40/80cm. Vrh serklaža sidriti u postojeću AB gredu uljepljenim armaturnim šipkama 2xØ12.
Armatura je 6Ø14 + konstruktivna armatura.</t>
    </r>
    <r>
      <rPr>
        <sz val="10"/>
        <rFont val="Arial"/>
        <family val="2"/>
      </rPr>
      <t xml:space="preserve">
</t>
    </r>
    <r>
      <rPr>
        <sz val="10"/>
        <rFont val="Arial"/>
        <family val="2"/>
      </rPr>
      <t>U stavku uključen sav rad i materijal.</t>
    </r>
  </si>
  <si>
    <t>beton (nadvoj, vertikalni serklaž)</t>
  </si>
  <si>
    <t>oplata (nadvoj, vertikalni serklaž)</t>
  </si>
  <si>
    <r>
      <t>m</t>
    </r>
    <r>
      <rPr>
        <vertAlign val="superscript"/>
        <sz val="10"/>
        <rFont val="Arial"/>
        <family val="2"/>
      </rPr>
      <t>2</t>
    </r>
  </si>
  <si>
    <t>armatura B500B (nadvoj, vertikalni serklaž)</t>
  </si>
  <si>
    <t>kg</t>
  </si>
  <si>
    <t>čelični L profil</t>
  </si>
  <si>
    <t>IZOLATERSKI RADOVI</t>
  </si>
  <si>
    <t>U cijenu uračunati sve troškove rada, materijala i transporta !</t>
  </si>
  <si>
    <t>Sve radove izvesti prema uputama proizvođača</t>
  </si>
  <si>
    <t>U jedinične cijene svih izolaterskih radova potrebno je uključiti dobavu i ugradnju svih  materijala potrebnih za izvedbu, sav pribor i opremu, građevinske strojeve i alate potrebne pri ugradnji materijala, sve potrebne radne skele i sl.
Prijelaze horizontalne u vertikalnu hidroizolaciju, kao i lomove izolacije izvesti vodonepropusno upotrebom holkela ili veznih fazonskih elemenata, sve prema uputstvima proizvođača izolacijskih traka, a što je uključeno u jediničnu cijenu stavaka i ne naplaćuje se posebno.</t>
  </si>
  <si>
    <t>Polimer cementni premaz</t>
  </si>
  <si>
    <t>Izvođenje hidroizolacije gornjih površina temeljnih traka prije betoniranja zidova, te bočnih stranica AB nadtemeljnih greda i AB zidova (prije izvođenja AB ploče) fleksibilnim polimer cementnim hidroizolacijskim premazom. Podlogu pripremiti reprofilacijom gnijezda, distancera oplate, nečvrstih dijelova reparaturnim tiksotropnim sanacijskim mortom, a rubove spojeva oplate obrusiti. Temeljne trake i zidove ovlažiti prema uputama proizvođača.  Pomercementna hidroizolacija se nanosi u dva sloja, potrošnje: I sloj 2,0 kg/m² + II sloj 2,0 kg/m², ukupnog utroška 4,00 kg/m² metalnom gladilicom, četkom ili kratkodlakim valjkom. Svi detalji se izvode prema uputstvima proizvođača. Obračun po m² razvijene površine.</t>
  </si>
  <si>
    <r>
      <rPr>
        <b/>
        <i/>
        <sz val="10"/>
        <rFont val="Arial"/>
        <family val="2"/>
      </rPr>
      <t>- polimercementni premaz u dva sloja</t>
    </r>
  </si>
  <si>
    <t>05.</t>
  </si>
  <si>
    <t>06.</t>
  </si>
  <si>
    <t>Radove treba izvesti prema ponudbenom troškovniku</t>
  </si>
</sst>
</file>

<file path=xl/styles.xml><?xml version="1.0" encoding="utf-8"?>
<styleSheet xmlns="http://schemas.openxmlformats.org/spreadsheetml/2006/main">
  <numFmts count="1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A.&quot;00&quot;.&quot;"/>
    <numFmt numFmtId="165" formatCode="0&quot;.&quot;"/>
    <numFmt numFmtId="166" formatCode="00&quot;.&quot;"/>
    <numFmt numFmtId="167" formatCode="#,##0.00;[Red]#,##0.00"/>
    <numFmt numFmtId="168" formatCode="&quot;A.04. &quot;0&quot;.&quot;"/>
  </numFmts>
  <fonts count="63">
    <font>
      <sz val="11"/>
      <color theme="1"/>
      <name val="Calibri"/>
      <family val="2"/>
    </font>
    <font>
      <sz val="11"/>
      <color indexed="8"/>
      <name val="Calibri"/>
      <family val="2"/>
    </font>
    <font>
      <sz val="11"/>
      <color indexed="8"/>
      <name val="Arial"/>
      <family val="2"/>
    </font>
    <font>
      <b/>
      <sz val="11"/>
      <name val="Arial"/>
      <family val="2"/>
    </font>
    <font>
      <b/>
      <sz val="11"/>
      <color indexed="8"/>
      <name val="Arial"/>
      <family val="2"/>
    </font>
    <font>
      <sz val="12"/>
      <name val="Times New Roman"/>
      <family val="1"/>
    </font>
    <font>
      <b/>
      <i/>
      <sz val="11"/>
      <name val="Arial"/>
      <family val="2"/>
    </font>
    <font>
      <sz val="11"/>
      <name val="Arial"/>
      <family val="2"/>
    </font>
    <font>
      <i/>
      <sz val="11"/>
      <name val="Arial"/>
      <family val="2"/>
    </font>
    <font>
      <i/>
      <sz val="11"/>
      <color indexed="8"/>
      <name val="Arial"/>
      <family val="2"/>
    </font>
    <font>
      <sz val="10"/>
      <name val="Arial"/>
      <family val="2"/>
    </font>
    <font>
      <b/>
      <sz val="10"/>
      <name val="Arial"/>
      <family val="2"/>
    </font>
    <font>
      <b/>
      <sz val="9"/>
      <name val="Arial"/>
      <family val="2"/>
    </font>
    <font>
      <sz val="10"/>
      <name val="Trebuchet MS"/>
      <family val="2"/>
    </font>
    <font>
      <b/>
      <sz val="12"/>
      <name val="Arial"/>
      <family val="2"/>
    </font>
    <font>
      <b/>
      <i/>
      <sz val="10"/>
      <name val="Arial"/>
      <family val="2"/>
    </font>
    <font>
      <vertAlign val="superscript"/>
      <sz val="10"/>
      <name val="Arial"/>
      <family val="2"/>
    </font>
    <font>
      <i/>
      <sz val="10"/>
      <name val="Arial"/>
      <family val="2"/>
    </font>
    <font>
      <sz val="10"/>
      <color indexed="8"/>
      <name val="Arial"/>
      <family val="2"/>
    </font>
    <font>
      <b/>
      <i/>
      <sz val="10"/>
      <color indexed="10"/>
      <name val="Arial"/>
      <family val="2"/>
    </font>
    <font>
      <b/>
      <sz val="11"/>
      <color indexed="8"/>
      <name val="Calibri"/>
      <family val="2"/>
    </font>
    <font>
      <i/>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11"/>
      <color indexed="30"/>
      <name val="Calibri"/>
      <family val="2"/>
    </font>
    <font>
      <u val="single"/>
      <sz val="11"/>
      <color indexed="25"/>
      <name val="Calibri"/>
      <family val="2"/>
    </font>
    <font>
      <sz val="11"/>
      <color rgb="FF006100"/>
      <name val="Calibri"/>
      <family val="2"/>
    </font>
    <font>
      <u val="single"/>
      <sz val="11"/>
      <color theme="10"/>
      <name val="Calibri"/>
      <family val="2"/>
    </font>
    <font>
      <sz val="11"/>
      <color theme="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theme="1"/>
      <name val="Arial"/>
      <family val="2"/>
    </font>
    <font>
      <b/>
      <sz val="11"/>
      <color theme="1"/>
      <name val="Arial"/>
      <family val="2"/>
    </font>
    <font>
      <i/>
      <sz val="11"/>
      <color theme="1"/>
      <name val="Arial"/>
      <family val="2"/>
    </font>
    <font>
      <sz val="10"/>
      <color theme="1"/>
      <name val="Arial"/>
      <family val="2"/>
    </font>
    <font>
      <b/>
      <i/>
      <sz val="10"/>
      <color rgb="FFFF0000"/>
      <name val="Arial"/>
      <family val="2"/>
    </font>
    <font>
      <i/>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24997000396251678"/>
        <bgColor indexed="64"/>
      </patternFill>
    </fill>
    <fill>
      <patternFill patternType="solid">
        <fgColor indexed="22"/>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1" applyNumberFormat="0" applyFont="0" applyAlignment="0" applyProtection="0"/>
    <xf numFmtId="43" fontId="5" fillId="0" borderId="0" applyFont="0" applyFill="0" applyBorder="0" applyAlignment="0" applyProtection="0"/>
    <xf numFmtId="0" fontId="39" fillId="21" borderId="0" applyNumberFormat="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2" fillId="28" borderId="2" applyNumberFormat="0" applyAlignment="0" applyProtection="0"/>
    <xf numFmtId="0" fontId="43" fillId="28" borderId="3" applyNumberFormat="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10" fillId="0" borderId="0">
      <alignment/>
      <protection/>
    </xf>
    <xf numFmtId="0" fontId="10" fillId="0" borderId="0">
      <alignment/>
      <protection/>
    </xf>
    <xf numFmtId="0" fontId="5" fillId="0" borderId="0">
      <alignment/>
      <protection/>
    </xf>
    <xf numFmtId="0" fontId="10" fillId="0" borderId="0">
      <alignment/>
      <protection/>
    </xf>
    <xf numFmtId="0" fontId="0" fillId="0" borderId="0">
      <alignment/>
      <protection/>
    </xf>
    <xf numFmtId="9" fontId="0" fillId="0" borderId="0" applyFont="0" applyFill="0" applyBorder="0" applyAlignment="0" applyProtection="0"/>
    <xf numFmtId="0" fontId="50" fillId="0" borderId="7" applyNumberFormat="0" applyFill="0" applyAlignment="0" applyProtection="0"/>
    <xf numFmtId="0" fontId="51" fillId="0" borderId="0" applyNumberFormat="0" applyFill="0" applyBorder="0" applyAlignment="0" applyProtection="0"/>
    <xf numFmtId="0" fontId="52" fillId="31" borderId="8"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4">
    <xf numFmtId="0" fontId="0" fillId="0" borderId="0" xfId="0" applyFont="1" applyAlignment="1">
      <alignment/>
    </xf>
    <xf numFmtId="0" fontId="57" fillId="0" borderId="0" xfId="0" applyFont="1" applyAlignment="1">
      <alignment/>
    </xf>
    <xf numFmtId="0" fontId="3" fillId="0" borderId="0" xfId="0" applyFont="1" applyAlignment="1">
      <alignment vertical="top"/>
    </xf>
    <xf numFmtId="0" fontId="3" fillId="0" borderId="0" xfId="0" applyFont="1" applyAlignment="1">
      <alignment vertical="top" wrapText="1"/>
    </xf>
    <xf numFmtId="0" fontId="58" fillId="0" borderId="0" xfId="0" applyFont="1" applyAlignment="1">
      <alignment/>
    </xf>
    <xf numFmtId="0" fontId="57" fillId="0" borderId="10" xfId="0" applyFont="1" applyBorder="1" applyAlignment="1">
      <alignment/>
    </xf>
    <xf numFmtId="0" fontId="57" fillId="0" borderId="11" xfId="0" applyFont="1" applyBorder="1" applyAlignment="1">
      <alignment/>
    </xf>
    <xf numFmtId="0" fontId="6" fillId="0" borderId="11" xfId="54" applyFont="1" applyBorder="1">
      <alignment/>
      <protection/>
    </xf>
    <xf numFmtId="4" fontId="58" fillId="0" borderId="12" xfId="0" applyNumberFormat="1" applyFont="1" applyBorder="1" applyAlignment="1">
      <alignment/>
    </xf>
    <xf numFmtId="0" fontId="6" fillId="0" borderId="0" xfId="54" applyFont="1">
      <alignment/>
      <protection/>
    </xf>
    <xf numFmtId="165" fontId="7" fillId="0" borderId="0" xfId="54" applyNumberFormat="1" applyFont="1" applyAlignment="1">
      <alignment vertical="top"/>
      <protection/>
    </xf>
    <xf numFmtId="165" fontId="57" fillId="0" borderId="0" xfId="0" applyNumberFormat="1" applyFont="1" applyAlignment="1">
      <alignment horizontal="right" vertical="top"/>
    </xf>
    <xf numFmtId="0" fontId="8" fillId="0" borderId="0" xfId="54" applyFont="1" applyAlignment="1">
      <alignment wrapText="1"/>
      <protection/>
    </xf>
    <xf numFmtId="0" fontId="8" fillId="0" borderId="0" xfId="54" applyFont="1" applyAlignment="1">
      <alignment horizontal="center" shrinkToFit="1"/>
      <protection/>
    </xf>
    <xf numFmtId="4" fontId="8" fillId="0" borderId="0" xfId="54" applyNumberFormat="1" applyFont="1" applyAlignment="1">
      <alignment horizontal="center" shrinkToFit="1"/>
      <protection/>
    </xf>
    <xf numFmtId="4" fontId="8" fillId="0" borderId="0" xfId="34" applyNumberFormat="1" applyFont="1" applyFill="1" applyBorder="1" applyAlignment="1" applyProtection="1">
      <alignment horizontal="center" shrinkToFit="1"/>
      <protection locked="0"/>
    </xf>
    <xf numFmtId="4" fontId="8" fillId="0" borderId="0" xfId="54" applyNumberFormat="1" applyFont="1" applyAlignment="1">
      <alignment horizontal="right" shrinkToFit="1"/>
      <protection/>
    </xf>
    <xf numFmtId="0" fontId="59" fillId="0" borderId="0" xfId="0" applyFont="1" applyAlignment="1">
      <alignment horizontal="center"/>
    </xf>
    <xf numFmtId="0" fontId="8" fillId="0" borderId="0" xfId="54" applyFont="1" applyAlignment="1">
      <alignment vertical="top" wrapText="1"/>
      <protection/>
    </xf>
    <xf numFmtId="165" fontId="8" fillId="0" borderId="0" xfId="54" applyNumberFormat="1" applyFont="1" applyAlignment="1">
      <alignment horizontal="center" vertical="top" wrapText="1"/>
      <protection/>
    </xf>
    <xf numFmtId="4" fontId="8" fillId="0" borderId="0" xfId="34" applyNumberFormat="1" applyFont="1" applyFill="1" applyBorder="1" applyAlignment="1" applyProtection="1">
      <alignment horizontal="center" shrinkToFit="1"/>
      <protection/>
    </xf>
    <xf numFmtId="0" fontId="11" fillId="33" borderId="0" xfId="52" applyFont="1" applyFill="1" applyAlignment="1">
      <alignment horizontal="right" vertical="center" wrapText="1"/>
      <protection/>
    </xf>
    <xf numFmtId="0" fontId="11" fillId="33" borderId="0" xfId="52" applyFont="1" applyFill="1" applyAlignment="1">
      <alignment horizontal="left" vertical="center" wrapText="1"/>
      <protection/>
    </xf>
    <xf numFmtId="0" fontId="12" fillId="33" borderId="0" xfId="52" applyFont="1" applyFill="1" applyAlignment="1">
      <alignment horizontal="center" vertical="center" wrapText="1"/>
      <protection/>
    </xf>
    <xf numFmtId="0" fontId="13" fillId="0" borderId="0" xfId="52" applyFont="1" applyAlignment="1">
      <alignment vertical="top"/>
      <protection/>
    </xf>
    <xf numFmtId="164" fontId="11" fillId="34" borderId="0" xfId="52" applyNumberFormat="1" applyFont="1" applyFill="1" applyAlignment="1">
      <alignment horizontal="right" vertical="top"/>
      <protection/>
    </xf>
    <xf numFmtId="164" fontId="11" fillId="34" borderId="0" xfId="52" applyNumberFormat="1" applyFont="1" applyFill="1" applyAlignment="1">
      <alignment horizontal="left" vertical="top"/>
      <protection/>
    </xf>
    <xf numFmtId="0" fontId="11" fillId="34" borderId="0" xfId="52" applyFont="1" applyFill="1" applyAlignment="1">
      <alignment horizontal="justify" vertical="top" wrapText="1"/>
      <protection/>
    </xf>
    <xf numFmtId="0" fontId="10" fillId="34" borderId="0" xfId="52" applyFill="1" applyAlignment="1">
      <alignment horizontal="center" wrapText="1"/>
      <protection/>
    </xf>
    <xf numFmtId="4" fontId="10" fillId="34" borderId="0" xfId="52" applyNumberFormat="1" applyFill="1" applyAlignment="1">
      <alignment horizontal="right"/>
      <protection/>
    </xf>
    <xf numFmtId="0" fontId="14" fillId="0" borderId="0" xfId="52" applyFont="1" applyAlignment="1">
      <alignment horizontal="right" vertical="top"/>
      <protection/>
    </xf>
    <xf numFmtId="0" fontId="14" fillId="0" borderId="0" xfId="52" applyFont="1" applyAlignment="1">
      <alignment horizontal="left" vertical="top"/>
      <protection/>
    </xf>
    <xf numFmtId="0" fontId="11" fillId="0" borderId="0" xfId="52" applyFont="1" applyAlignment="1">
      <alignment horizontal="justify" vertical="top" wrapText="1"/>
      <protection/>
    </xf>
    <xf numFmtId="0" fontId="10" fillId="0" borderId="0" xfId="52" applyFont="1" applyAlignment="1">
      <alignment horizontal="center" wrapText="1"/>
      <protection/>
    </xf>
    <xf numFmtId="4" fontId="10" fillId="0" borderId="0" xfId="52" applyNumberFormat="1" applyFont="1" applyAlignment="1">
      <alignment horizontal="right"/>
      <protection/>
    </xf>
    <xf numFmtId="0" fontId="14" fillId="0" borderId="0" xfId="52" applyFont="1" applyAlignment="1">
      <alignment horizontal="justify" vertical="top" wrapText="1"/>
      <protection/>
    </xf>
    <xf numFmtId="164" fontId="10" fillId="0" borderId="0" xfId="52" applyNumberFormat="1" applyAlignment="1">
      <alignment horizontal="right" vertical="top"/>
      <protection/>
    </xf>
    <xf numFmtId="166" fontId="10" fillId="0" borderId="0" xfId="52" applyNumberFormat="1" applyAlignment="1">
      <alignment horizontal="right" vertical="top"/>
      <protection/>
    </xf>
    <xf numFmtId="0" fontId="10" fillId="0" borderId="0" xfId="52" applyAlignment="1">
      <alignment horizontal="center" wrapText="1"/>
      <protection/>
    </xf>
    <xf numFmtId="4" fontId="10" fillId="0" borderId="0" xfId="52" applyNumberFormat="1" applyFont="1" applyAlignment="1">
      <alignment horizontal="right" wrapText="1"/>
      <protection/>
    </xf>
    <xf numFmtId="0" fontId="11" fillId="0" borderId="0" xfId="52" applyFont="1" applyAlignment="1">
      <alignment horizontal="right" vertical="top"/>
      <protection/>
    </xf>
    <xf numFmtId="0" fontId="11" fillId="0" borderId="0" xfId="52" applyFont="1" applyAlignment="1" quotePrefix="1">
      <alignment horizontal="left" vertical="top" wrapText="1" indent="1"/>
      <protection/>
    </xf>
    <xf numFmtId="4" fontId="10" fillId="0" borderId="0" xfId="52" applyNumberFormat="1" applyFont="1" applyAlignment="1" applyProtection="1">
      <alignment horizontal="right" wrapText="1"/>
      <protection locked="0"/>
    </xf>
    <xf numFmtId="0" fontId="10" fillId="0" borderId="0" xfId="56" applyFont="1" applyAlignment="1">
      <alignment horizontal="center" wrapText="1"/>
      <protection/>
    </xf>
    <xf numFmtId="167" fontId="11" fillId="0" borderId="0" xfId="56" applyNumberFormat="1" applyFont="1" applyAlignment="1">
      <alignment horizontal="justify" vertical="top" wrapText="1"/>
      <protection/>
    </xf>
    <xf numFmtId="164" fontId="11" fillId="33" borderId="11" xfId="52" applyNumberFormat="1" applyFont="1" applyFill="1" applyBorder="1" applyAlignment="1">
      <alignment horizontal="right" vertical="top"/>
      <protection/>
    </xf>
    <xf numFmtId="0" fontId="11" fillId="33" borderId="11" xfId="52" applyFont="1" applyFill="1" applyBorder="1" applyAlignment="1">
      <alignment horizontal="right" vertical="top"/>
      <protection/>
    </xf>
    <xf numFmtId="0" fontId="11" fillId="33" borderId="11" xfId="52" applyFont="1" applyFill="1" applyBorder="1" applyAlignment="1" quotePrefix="1">
      <alignment horizontal="left" vertical="top" wrapText="1" indent="1"/>
      <protection/>
    </xf>
    <xf numFmtId="0" fontId="10" fillId="33" borderId="11" xfId="52" applyFont="1" applyFill="1" applyBorder="1" applyAlignment="1">
      <alignment horizontal="center" wrapText="1"/>
      <protection/>
    </xf>
    <xf numFmtId="4" fontId="10" fillId="33" borderId="11" xfId="52" applyNumberFormat="1" applyFont="1" applyFill="1" applyBorder="1" applyAlignment="1">
      <alignment horizontal="right"/>
      <protection/>
    </xf>
    <xf numFmtId="4" fontId="10" fillId="33" borderId="11" xfId="52" applyNumberFormat="1" applyFont="1" applyFill="1" applyBorder="1" applyAlignment="1" applyProtection="1">
      <alignment horizontal="right" wrapText="1"/>
      <protection locked="0"/>
    </xf>
    <xf numFmtId="164" fontId="14" fillId="0" borderId="0" xfId="52" applyNumberFormat="1" applyFont="1" applyAlignment="1">
      <alignment horizontal="right" vertical="top"/>
      <protection/>
    </xf>
    <xf numFmtId="164" fontId="14" fillId="0" borderId="0" xfId="52" applyNumberFormat="1" applyFont="1" applyAlignment="1">
      <alignment horizontal="left" vertical="top"/>
      <protection/>
    </xf>
    <xf numFmtId="0" fontId="14" fillId="0" borderId="0" xfId="52" applyFont="1" applyAlignment="1">
      <alignment horizontal="justify" vertical="top" wrapText="1"/>
      <protection/>
    </xf>
    <xf numFmtId="168" fontId="10" fillId="0" borderId="0" xfId="0" applyNumberFormat="1" applyFont="1" applyAlignment="1">
      <alignment vertical="top"/>
    </xf>
    <xf numFmtId="167" fontId="11" fillId="0" borderId="0" xfId="0" applyNumberFormat="1" applyFont="1" applyAlignment="1">
      <alignment vertical="top" wrapText="1"/>
    </xf>
    <xf numFmtId="168" fontId="10" fillId="0" borderId="0" xfId="0" applyNumberFormat="1" applyFont="1" applyAlignment="1">
      <alignment horizontal="right" vertical="top"/>
    </xf>
    <xf numFmtId="0" fontId="10" fillId="0" borderId="0" xfId="55" applyFont="1" applyAlignment="1" quotePrefix="1">
      <alignment horizontal="justify" vertical="top" wrapText="1"/>
      <protection/>
    </xf>
    <xf numFmtId="167" fontId="10" fillId="0" borderId="0" xfId="0" applyNumberFormat="1" applyFont="1" applyAlignment="1" quotePrefix="1">
      <alignment horizontal="justify" vertical="top" wrapText="1"/>
    </xf>
    <xf numFmtId="168" fontId="10" fillId="0" borderId="0" xfId="0" applyNumberFormat="1" applyFont="1" applyAlignment="1">
      <alignment vertical="top"/>
    </xf>
    <xf numFmtId="0" fontId="17" fillId="0" borderId="0" xfId="0" applyFont="1" applyAlignment="1" quotePrefix="1">
      <alignment horizontal="left" vertical="top" wrapText="1"/>
    </xf>
    <xf numFmtId="0" fontId="11" fillId="0" borderId="0" xfId="52" applyFont="1" applyAlignment="1">
      <alignment horizontal="justify" vertical="top" wrapText="1"/>
      <protection/>
    </xf>
    <xf numFmtId="0" fontId="10" fillId="0" borderId="0" xfId="52" applyFont="1" applyAlignment="1">
      <alignment horizontal="center"/>
      <protection/>
    </xf>
    <xf numFmtId="0" fontId="10" fillId="0" borderId="0" xfId="52" applyFont="1" applyAlignment="1">
      <alignment horizontal="left" vertical="top" wrapText="1" indent="1"/>
      <protection/>
    </xf>
    <xf numFmtId="0" fontId="11" fillId="33" borderId="11" xfId="52" applyFont="1" applyFill="1" applyBorder="1" applyAlignment="1" quotePrefix="1">
      <alignment horizontal="left" vertical="top" indent="1"/>
      <protection/>
    </xf>
    <xf numFmtId="164" fontId="11" fillId="0" borderId="0" xfId="52" applyNumberFormat="1" applyFont="1" applyAlignment="1">
      <alignment horizontal="right" vertical="top"/>
      <protection/>
    </xf>
    <xf numFmtId="0" fontId="11" fillId="0" borderId="0" xfId="52" applyFont="1" applyAlignment="1" quotePrefix="1">
      <alignment horizontal="left" vertical="top" indent="1"/>
      <protection/>
    </xf>
    <xf numFmtId="0" fontId="10" fillId="0" borderId="0" xfId="0" applyFont="1" applyAlignment="1">
      <alignment horizontal="justify" vertical="top" wrapText="1"/>
    </xf>
    <xf numFmtId="0" fontId="10" fillId="0" borderId="0" xfId="55" applyFont="1" applyAlignment="1">
      <alignment horizontal="justify" vertical="top" wrapText="1"/>
      <protection/>
    </xf>
    <xf numFmtId="0" fontId="10" fillId="0" borderId="0" xfId="55" applyFont="1" applyAlignment="1">
      <alignment vertical="top"/>
      <protection/>
    </xf>
    <xf numFmtId="0" fontId="15" fillId="0" borderId="0" xfId="0" applyFont="1" applyAlignment="1" quotePrefix="1">
      <alignment horizontal="left" vertical="top" wrapText="1"/>
    </xf>
    <xf numFmtId="166" fontId="10" fillId="0" borderId="0" xfId="52" applyNumberFormat="1" applyAlignment="1">
      <alignment horizontal="left" vertical="top" wrapText="1"/>
      <protection/>
    </xf>
    <xf numFmtId="167" fontId="11" fillId="0" borderId="0" xfId="0" applyNumberFormat="1" applyFont="1" applyAlignment="1">
      <alignment horizontal="justify" vertical="top" wrapText="1"/>
    </xf>
    <xf numFmtId="167" fontId="10" fillId="0" borderId="0" xfId="0" applyNumberFormat="1" applyFont="1" applyAlignment="1">
      <alignment horizontal="justify"/>
    </xf>
    <xf numFmtId="4" fontId="10" fillId="0" borderId="0" xfId="52" applyNumberFormat="1" applyAlignment="1">
      <alignment horizontal="right"/>
      <protection/>
    </xf>
    <xf numFmtId="0" fontId="60" fillId="0" borderId="0" xfId="0" applyFont="1" applyAlignment="1">
      <alignment vertical="top" wrapText="1"/>
    </xf>
    <xf numFmtId="0" fontId="0" fillId="0" borderId="0" xfId="0" applyAlignment="1">
      <alignment horizontal="center"/>
    </xf>
    <xf numFmtId="0" fontId="60" fillId="0" borderId="0" xfId="0" applyFont="1" applyAlignment="1">
      <alignment horizontal="left" vertical="top" wrapText="1"/>
    </xf>
    <xf numFmtId="0" fontId="0" fillId="0" borderId="0" xfId="0" applyAlignment="1">
      <alignment horizontal="center" vertical="center"/>
    </xf>
    <xf numFmtId="166" fontId="11" fillId="0" borderId="0" xfId="52" applyNumberFormat="1" applyFont="1" applyAlignment="1">
      <alignment vertical="top"/>
      <protection/>
    </xf>
    <xf numFmtId="167" fontId="10" fillId="0" borderId="0" xfId="52" applyNumberFormat="1" applyFont="1" applyAlignment="1">
      <alignment vertical="top" wrapText="1"/>
      <protection/>
    </xf>
    <xf numFmtId="167" fontId="10" fillId="0" borderId="0" xfId="52" applyNumberFormat="1" applyFont="1" applyAlignment="1">
      <alignment horizontal="justify" vertical="top" wrapText="1"/>
      <protection/>
    </xf>
    <xf numFmtId="0" fontId="10" fillId="0" borderId="0" xfId="52" applyAlignment="1">
      <alignment horizontal="justify" vertical="top"/>
      <protection/>
    </xf>
    <xf numFmtId="0" fontId="10" fillId="0" borderId="0" xfId="56" applyFont="1" applyAlignment="1" quotePrefix="1">
      <alignment horizontal="justify" vertical="justify" wrapText="1"/>
      <protection/>
    </xf>
    <xf numFmtId="4" fontId="0" fillId="0" borderId="0" xfId="0" applyNumberFormat="1" applyAlignment="1">
      <alignment/>
    </xf>
    <xf numFmtId="4" fontId="57" fillId="0" borderId="0" xfId="0" applyNumberFormat="1" applyFont="1" applyAlignment="1">
      <alignment/>
    </xf>
    <xf numFmtId="4" fontId="59" fillId="0" borderId="0" xfId="0" applyNumberFormat="1" applyFont="1" applyAlignment="1">
      <alignment horizontal="center"/>
    </xf>
    <xf numFmtId="4" fontId="13" fillId="0" borderId="0" xfId="52" applyNumberFormat="1" applyFont="1" applyAlignment="1">
      <alignment vertical="top"/>
      <protection/>
    </xf>
    <xf numFmtId="0" fontId="61" fillId="0" borderId="0" xfId="52" applyFont="1" applyAlignment="1">
      <alignment horizontal="justify" vertical="top" wrapText="1"/>
      <protection/>
    </xf>
    <xf numFmtId="4" fontId="57" fillId="0" borderId="11" xfId="0" applyNumberFormat="1" applyFont="1" applyBorder="1" applyAlignment="1">
      <alignment/>
    </xf>
    <xf numFmtId="4" fontId="12" fillId="33" borderId="0" xfId="52" applyNumberFormat="1" applyFont="1" applyFill="1" applyAlignment="1">
      <alignment horizontal="center" vertical="center" wrapText="1"/>
      <protection/>
    </xf>
    <xf numFmtId="4" fontId="10" fillId="34" borderId="0" xfId="52" applyNumberFormat="1" applyFill="1" applyAlignment="1" applyProtection="1">
      <alignment horizontal="right"/>
      <protection locked="0"/>
    </xf>
    <xf numFmtId="4" fontId="10" fillId="0" borderId="0" xfId="52" applyNumberFormat="1" applyAlignment="1" applyProtection="1">
      <alignment horizontal="right" wrapText="1"/>
      <protection locked="0"/>
    </xf>
    <xf numFmtId="4" fontId="55" fillId="0" borderId="0" xfId="0" applyNumberFormat="1" applyFont="1" applyAlignment="1">
      <alignment/>
    </xf>
    <xf numFmtId="0" fontId="57" fillId="0" borderId="0" xfId="0" applyFont="1" applyAlignment="1">
      <alignment/>
    </xf>
    <xf numFmtId="0" fontId="59" fillId="0" borderId="0" xfId="0" applyFont="1" applyAlignment="1">
      <alignment/>
    </xf>
    <xf numFmtId="0" fontId="6" fillId="0" borderId="0" xfId="54" applyFont="1">
      <alignment/>
      <protection/>
    </xf>
    <xf numFmtId="4" fontId="10" fillId="0" borderId="0" xfId="52" applyNumberFormat="1" applyFont="1" applyFill="1" applyAlignment="1" applyProtection="1">
      <alignment horizontal="right" wrapText="1"/>
      <protection locked="0"/>
    </xf>
    <xf numFmtId="0" fontId="62" fillId="0" borderId="0" xfId="0" applyFont="1" applyAlignment="1">
      <alignment/>
    </xf>
    <xf numFmtId="164" fontId="57" fillId="0" borderId="13" xfId="0" applyNumberFormat="1" applyFont="1" applyBorder="1" applyAlignment="1">
      <alignment/>
    </xf>
    <xf numFmtId="0" fontId="57" fillId="0" borderId="13" xfId="0" applyFont="1" applyBorder="1" applyAlignment="1">
      <alignment/>
    </xf>
    <xf numFmtId="4" fontId="57" fillId="0" borderId="13" xfId="0" applyNumberFormat="1" applyFont="1" applyBorder="1" applyAlignment="1">
      <alignment/>
    </xf>
    <xf numFmtId="4" fontId="58" fillId="0" borderId="13" xfId="0" applyNumberFormat="1" applyFont="1" applyBorder="1" applyAlignment="1">
      <alignment/>
    </xf>
    <xf numFmtId="4" fontId="62" fillId="0" borderId="0" xfId="0" applyNumberFormat="1" applyFont="1" applyAlignment="1">
      <alignment horizontal="left" vertical="top" wrapText="1"/>
    </xf>
  </cellXfs>
  <cellStyles count="55">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Dobro" xfId="35"/>
    <cellStyle name="Hyperlink" xfId="36"/>
    <cellStyle name="Isticanje1" xfId="37"/>
    <cellStyle name="Isticanje2" xfId="38"/>
    <cellStyle name="Isticanje3" xfId="39"/>
    <cellStyle name="Isticanje4" xfId="40"/>
    <cellStyle name="Isticanje5" xfId="41"/>
    <cellStyle name="Isticanje6" xfId="42"/>
    <cellStyle name="Izlaz" xfId="43"/>
    <cellStyle name="Izračun" xfId="44"/>
    <cellStyle name="Loše" xfId="45"/>
    <cellStyle name="Naslov" xfId="46"/>
    <cellStyle name="Naslov 1" xfId="47"/>
    <cellStyle name="Naslov 2" xfId="48"/>
    <cellStyle name="Naslov 3" xfId="49"/>
    <cellStyle name="Naslov 4" xfId="50"/>
    <cellStyle name="Neutralno" xfId="51"/>
    <cellStyle name="Normal 10" xfId="52"/>
    <cellStyle name="Normal 10 2 2" xfId="53"/>
    <cellStyle name="Normal 3" xfId="54"/>
    <cellStyle name="Normal 4" xfId="55"/>
    <cellStyle name="Normal 6 4" xfId="56"/>
    <cellStyle name="Percent" xfId="57"/>
    <cellStyle name="Povezana ćelija" xfId="58"/>
    <cellStyle name="Followed Hyperlink" xfId="59"/>
    <cellStyle name="Provjera ćelije" xfId="60"/>
    <cellStyle name="Tekst objašnjenja" xfId="61"/>
    <cellStyle name="Tekst upozorenja" xfId="62"/>
    <cellStyle name="Ukupni zbroj" xfId="63"/>
    <cellStyle name="Unos" xfId="64"/>
    <cellStyle name="Currency" xfId="65"/>
    <cellStyle name="Currency [0]" xfId="66"/>
    <cellStyle name="Comma" xfId="67"/>
    <cellStyle name="Comma [0]"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BN120"/>
  <sheetViews>
    <sheetView tabSelected="1" zoomScalePageLayoutView="0" workbookViewId="0" topLeftCell="A1">
      <pane ySplit="2" topLeftCell="A99" activePane="bottomLeft" state="frozen"/>
      <selection pane="topLeft" activeCell="A1" sqref="A1"/>
      <selection pane="bottomLeft" activeCell="J107" sqref="J107"/>
    </sheetView>
  </sheetViews>
  <sheetFormatPr defaultColWidth="9.140625" defaultRowHeight="15"/>
  <cols>
    <col min="1" max="1" width="6.421875" style="0" customWidth="1"/>
    <col min="2" max="2" width="6.140625" style="0" bestFit="1" customWidth="1"/>
    <col min="3" max="3" width="56.140625" style="0" customWidth="1"/>
    <col min="5" max="6" width="9.28125" style="84" bestFit="1" customWidth="1"/>
    <col min="7" max="7" width="13.57421875" style="84" customWidth="1"/>
    <col min="8" max="9" width="9.140625" style="84" customWidth="1"/>
    <col min="10" max="10" width="9.28125" style="84" bestFit="1" customWidth="1"/>
    <col min="11" max="11" width="10.28125" style="84" bestFit="1" customWidth="1"/>
    <col min="12" max="66" width="9.140625" style="84" customWidth="1"/>
  </cols>
  <sheetData>
    <row r="2" spans="1:66" s="1" customFormat="1" ht="14.25">
      <c r="A2" s="94"/>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row>
    <row r="3" spans="3:66" s="1" customFormat="1" ht="15">
      <c r="C3" s="2" t="s">
        <v>0</v>
      </c>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row>
    <row r="4" spans="5:66" s="1" customFormat="1" ht="14.2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row>
    <row r="5" spans="3:66" s="1" customFormat="1" ht="15">
      <c r="C5" s="3" t="s">
        <v>1</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row>
    <row r="6" spans="5:66" s="1" customFormat="1" ht="14.2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row>
    <row r="7" spans="3:66" s="1" customFormat="1" ht="15">
      <c r="C7" s="4" t="s">
        <v>2</v>
      </c>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row>
    <row r="8" spans="5:66" s="1" customFormat="1" ht="14.2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row>
    <row r="9" spans="1:66" s="1" customFormat="1" ht="15">
      <c r="A9" s="99">
        <f>A42</f>
        <v>1</v>
      </c>
      <c r="B9" s="100"/>
      <c r="C9" s="100" t="str">
        <f>C42</f>
        <v>PRIPREMI RADOVI, RUŠENJA I DEMONTAŽE</v>
      </c>
      <c r="D9" s="100"/>
      <c r="E9" s="101"/>
      <c r="F9" s="101"/>
      <c r="G9" s="102">
        <v>0</v>
      </c>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row>
    <row r="10" spans="1:66" s="1" customFormat="1" ht="15">
      <c r="A10" s="99">
        <f>A54</f>
        <v>2</v>
      </c>
      <c r="B10" s="100"/>
      <c r="C10" s="100" t="str">
        <f>C54</f>
        <v>ZIDARSKI RADOVI</v>
      </c>
      <c r="D10" s="100"/>
      <c r="E10" s="101"/>
      <c r="F10" s="101"/>
      <c r="G10" s="102">
        <v>0</v>
      </c>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row>
    <row r="11" spans="1:66" s="1" customFormat="1" ht="15">
      <c r="A11" s="99">
        <f>A76</f>
        <v>3</v>
      </c>
      <c r="B11" s="100"/>
      <c r="C11" s="100" t="str">
        <f>C76</f>
        <v>BETONSKI I ARMIRANO BETONSKI RADOVI</v>
      </c>
      <c r="D11" s="100"/>
      <c r="E11" s="101"/>
      <c r="F11" s="101"/>
      <c r="G11" s="102">
        <v>0</v>
      </c>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row>
    <row r="12" spans="1:66" s="1" customFormat="1" ht="15">
      <c r="A12" s="99">
        <v>4</v>
      </c>
      <c r="B12" s="100"/>
      <c r="C12" s="100" t="str">
        <f>C97</f>
        <v>IZOLATERSKI RADOVI</v>
      </c>
      <c r="D12" s="100"/>
      <c r="E12" s="101"/>
      <c r="F12" s="101"/>
      <c r="G12" s="102">
        <v>0</v>
      </c>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row>
    <row r="13" spans="1:66" s="1" customFormat="1" ht="15">
      <c r="A13" s="100"/>
      <c r="B13" s="100"/>
      <c r="C13" s="100"/>
      <c r="D13" s="100"/>
      <c r="E13" s="101"/>
      <c r="F13" s="101"/>
      <c r="G13" s="102"/>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row>
    <row r="14" spans="1:66" s="1" customFormat="1" ht="15">
      <c r="A14" s="5"/>
      <c r="B14" s="6"/>
      <c r="C14" s="7" t="s">
        <v>3</v>
      </c>
      <c r="D14" s="6"/>
      <c r="E14" s="89"/>
      <c r="F14" s="89"/>
      <c r="G14" s="8">
        <f>SUM(G9:G13)</f>
        <v>0</v>
      </c>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row>
    <row r="15" spans="3:66" s="1" customFormat="1" ht="14.25">
      <c r="C15" s="9"/>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row>
    <row r="16" spans="3:66" s="1" customFormat="1" ht="14.25">
      <c r="C16" s="9"/>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row>
    <row r="17" spans="3:66" s="1" customFormat="1" ht="14.25">
      <c r="C17" s="9"/>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row>
    <row r="18" spans="3:66" s="1" customFormat="1" ht="14.25">
      <c r="C18" s="9"/>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row>
    <row r="19" spans="3:66" s="1" customFormat="1" ht="15" customHeight="1">
      <c r="C19" s="9"/>
      <c r="D19" s="103"/>
      <c r="E19" s="103"/>
      <c r="F19" s="103"/>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row>
    <row r="20" spans="3:66" s="1" customFormat="1" ht="14.25">
      <c r="C20" s="9"/>
      <c r="D20" s="103"/>
      <c r="E20" s="103"/>
      <c r="F20" s="103"/>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row>
    <row r="21" spans="3:66" s="1" customFormat="1" ht="14.25">
      <c r="C21" s="9"/>
      <c r="D21" s="103"/>
      <c r="E21" s="103"/>
      <c r="F21" s="103"/>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row>
    <row r="22" spans="3:66" s="1" customFormat="1" ht="14.25">
      <c r="C22" s="9"/>
      <c r="D22" s="103"/>
      <c r="E22" s="103"/>
      <c r="F22" s="103"/>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row>
    <row r="23" spans="3:66" s="1" customFormat="1" ht="14.25">
      <c r="C23" s="9"/>
      <c r="D23" s="103"/>
      <c r="E23" s="103"/>
      <c r="F23" s="103"/>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row>
    <row r="24" spans="1:66" s="1" customFormat="1" ht="14.25">
      <c r="A24" s="95"/>
      <c r="B24" s="95"/>
      <c r="C24" s="96"/>
      <c r="D24" s="98"/>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row>
    <row r="25" spans="3:66" s="1" customFormat="1" ht="14.25">
      <c r="C25" s="9"/>
      <c r="D25" s="98"/>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row>
    <row r="26" spans="3:66" s="1" customFormat="1" ht="14.25">
      <c r="C26" s="9"/>
      <c r="D26" s="98"/>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row>
    <row r="27" spans="3:66" s="1" customFormat="1" ht="14.25">
      <c r="C27" s="9"/>
      <c r="D27" s="98"/>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row>
    <row r="28" spans="3:66" s="1" customFormat="1" ht="14.25">
      <c r="C28" s="9"/>
      <c r="D28" s="98"/>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row>
    <row r="29" spans="3:66" s="1" customFormat="1" ht="14.25">
      <c r="C29" s="9"/>
      <c r="D29" s="98"/>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row>
    <row r="30" spans="3:66" s="1" customFormat="1" ht="14.25">
      <c r="C30" s="9"/>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row>
    <row r="31" spans="1:66" s="17" customFormat="1" ht="14.25">
      <c r="A31" s="10"/>
      <c r="B31" s="11"/>
      <c r="C31" s="12" t="s">
        <v>4</v>
      </c>
      <c r="D31" s="13"/>
      <c r="E31" s="14"/>
      <c r="F31" s="15"/>
      <c r="G31" s="1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row>
    <row r="32" spans="1:66" s="17" customFormat="1" ht="42.75">
      <c r="A32" s="10"/>
      <c r="B32" s="11"/>
      <c r="C32" s="12" t="s">
        <v>5</v>
      </c>
      <c r="D32" s="13"/>
      <c r="E32" s="14"/>
      <c r="F32" s="15"/>
      <c r="G32" s="1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row>
    <row r="33" spans="1:66" s="17" customFormat="1" ht="57">
      <c r="A33" s="10"/>
      <c r="B33" s="11"/>
      <c r="C33" s="12" t="s">
        <v>6</v>
      </c>
      <c r="D33" s="13"/>
      <c r="E33" s="14"/>
      <c r="F33" s="15"/>
      <c r="G33" s="1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row>
    <row r="34" spans="1:66" s="17" customFormat="1" ht="42.75">
      <c r="A34" s="10"/>
      <c r="B34" s="11"/>
      <c r="C34" s="12" t="s">
        <v>7</v>
      </c>
      <c r="D34" s="13"/>
      <c r="E34" s="14"/>
      <c r="F34" s="15"/>
      <c r="G34" s="1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row>
    <row r="35" spans="1:66" s="17" customFormat="1" ht="71.25">
      <c r="A35" s="10"/>
      <c r="B35" s="11"/>
      <c r="C35" s="12" t="s">
        <v>8</v>
      </c>
      <c r="D35" s="13"/>
      <c r="E35" s="14"/>
      <c r="F35" s="15"/>
      <c r="G35" s="1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row>
    <row r="36" spans="1:66" s="17" customFormat="1" ht="28.5">
      <c r="A36" s="10"/>
      <c r="B36" s="11"/>
      <c r="C36" s="12" t="s">
        <v>9</v>
      </c>
      <c r="D36" s="13"/>
      <c r="E36" s="14"/>
      <c r="F36" s="15"/>
      <c r="G36" s="1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row>
    <row r="37" spans="1:66" s="17" customFormat="1" ht="42.75">
      <c r="A37" s="10"/>
      <c r="B37" s="11"/>
      <c r="C37" s="18" t="s">
        <v>10</v>
      </c>
      <c r="D37" s="13"/>
      <c r="E37" s="14"/>
      <c r="F37" s="15"/>
      <c r="G37" s="1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row>
    <row r="38" spans="1:66" s="17" customFormat="1" ht="42.75">
      <c r="A38" s="19"/>
      <c r="B38" s="11"/>
      <c r="C38" s="12" t="s">
        <v>11</v>
      </c>
      <c r="D38" s="13"/>
      <c r="E38" s="14"/>
      <c r="F38" s="15"/>
      <c r="G38" s="20"/>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row>
    <row r="39" spans="3:66" s="1" customFormat="1" ht="14.25">
      <c r="C39" s="9"/>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row>
    <row r="40" spans="5:66" s="1" customFormat="1" ht="14.2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row>
    <row r="41" spans="1:66" s="24" customFormat="1" ht="41.25" customHeight="1">
      <c r="A41" s="21" t="s">
        <v>12</v>
      </c>
      <c r="B41" s="22"/>
      <c r="C41" s="23" t="s">
        <v>13</v>
      </c>
      <c r="D41" s="23" t="s">
        <v>14</v>
      </c>
      <c r="E41" s="90" t="s">
        <v>15</v>
      </c>
      <c r="F41" s="90" t="s">
        <v>16</v>
      </c>
      <c r="G41" s="90" t="s">
        <v>17</v>
      </c>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row>
    <row r="42" spans="1:66" s="24" customFormat="1" ht="15">
      <c r="A42" s="25">
        <v>1</v>
      </c>
      <c r="B42" s="26"/>
      <c r="C42" s="27" t="s">
        <v>18</v>
      </c>
      <c r="D42" s="28"/>
      <c r="E42" s="29"/>
      <c r="F42" s="29"/>
      <c r="G42" s="29"/>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row>
    <row r="43" spans="1:66" s="24" customFormat="1" ht="66" customHeight="1">
      <c r="A43" s="30"/>
      <c r="B43" s="31"/>
      <c r="C43" s="32" t="s">
        <v>19</v>
      </c>
      <c r="D43" s="33"/>
      <c r="E43" s="34"/>
      <c r="F43" s="34"/>
      <c r="G43" s="34"/>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row>
    <row r="44" spans="1:66" s="24" customFormat="1" ht="137.25" customHeight="1">
      <c r="A44" s="30"/>
      <c r="B44" s="31"/>
      <c r="C44" s="32" t="s">
        <v>20</v>
      </c>
      <c r="D44" s="33"/>
      <c r="E44" s="34"/>
      <c r="F44" s="34"/>
      <c r="G44" s="34"/>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row>
    <row r="45" spans="1:66" s="24" customFormat="1" ht="15.75">
      <c r="A45" s="30"/>
      <c r="B45" s="31"/>
      <c r="C45" s="35"/>
      <c r="D45" s="33"/>
      <c r="E45" s="34"/>
      <c r="F45" s="34"/>
      <c r="G45" s="34"/>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row>
    <row r="46" spans="1:66" s="24" customFormat="1" ht="95.25" customHeight="1">
      <c r="A46" s="36">
        <v>1</v>
      </c>
      <c r="B46" s="37" t="s">
        <v>63</v>
      </c>
      <c r="C46" s="32" t="s">
        <v>21</v>
      </c>
      <c r="D46" s="38"/>
      <c r="E46" s="34"/>
      <c r="F46" s="39"/>
      <c r="G46" s="34"/>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row>
    <row r="47" spans="1:66" s="24" customFormat="1" ht="15">
      <c r="A47" s="40"/>
      <c r="B47" s="37"/>
      <c r="C47" s="41" t="s">
        <v>22</v>
      </c>
      <c r="D47" s="43" t="s">
        <v>23</v>
      </c>
      <c r="E47" s="34">
        <v>4.5</v>
      </c>
      <c r="F47" s="97">
        <v>0</v>
      </c>
      <c r="G47" s="34">
        <v>0</v>
      </c>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row>
    <row r="48" spans="1:66" s="24" customFormat="1" ht="15">
      <c r="A48" s="40"/>
      <c r="B48" s="37"/>
      <c r="C48" s="41"/>
      <c r="D48" s="43"/>
      <c r="E48" s="34"/>
      <c r="F48" s="42"/>
      <c r="G48" s="34"/>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row>
    <row r="49" spans="1:66" s="24" customFormat="1" ht="118.5" customHeight="1">
      <c r="A49" s="36">
        <v>2</v>
      </c>
      <c r="B49" s="37" t="s">
        <v>64</v>
      </c>
      <c r="C49" s="44" t="s">
        <v>24</v>
      </c>
      <c r="D49" s="33"/>
      <c r="E49" s="34"/>
      <c r="F49" s="42"/>
      <c r="G49" s="34"/>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row>
    <row r="50" spans="1:66" s="24" customFormat="1" ht="15">
      <c r="A50" s="40"/>
      <c r="B50" s="40"/>
      <c r="C50" s="41"/>
      <c r="D50" s="33" t="s">
        <v>25</v>
      </c>
      <c r="E50" s="34">
        <v>3</v>
      </c>
      <c r="F50" s="42">
        <v>0</v>
      </c>
      <c r="G50" s="34">
        <v>0</v>
      </c>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row>
    <row r="51" spans="1:66" s="24" customFormat="1" ht="15">
      <c r="A51" s="40"/>
      <c r="B51" s="40"/>
      <c r="C51" s="41"/>
      <c r="D51" s="33"/>
      <c r="E51" s="34"/>
      <c r="F51" s="42"/>
      <c r="G51" s="34"/>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row>
    <row r="52" spans="1:66" s="24" customFormat="1" ht="15">
      <c r="A52" s="45">
        <f>A42</f>
        <v>1</v>
      </c>
      <c r="B52" s="46"/>
      <c r="C52" s="47" t="str">
        <f>C42&amp;" UKUPNO: "</f>
        <v>PRIPREMI RADOVI, RUŠENJA I DEMONTAŽE UKUPNO: </v>
      </c>
      <c r="D52" s="48"/>
      <c r="E52" s="49"/>
      <c r="F52" s="50"/>
      <c r="G52" s="49">
        <f>SUM(G46:G50)</f>
        <v>0</v>
      </c>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row>
    <row r="53" spans="1:66" s="24" customFormat="1" ht="15">
      <c r="A53" s="40"/>
      <c r="B53" s="40"/>
      <c r="C53" s="41"/>
      <c r="D53" s="38"/>
      <c r="E53" s="34"/>
      <c r="F53" s="42"/>
      <c r="G53" s="34"/>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row>
    <row r="54" spans="1:66" s="24" customFormat="1" ht="15">
      <c r="A54" s="25">
        <f>A42+1</f>
        <v>2</v>
      </c>
      <c r="B54" s="26"/>
      <c r="C54" s="27" t="s">
        <v>26</v>
      </c>
      <c r="D54" s="28"/>
      <c r="E54" s="29"/>
      <c r="F54" s="29"/>
      <c r="G54" s="29"/>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row>
    <row r="55" spans="1:66" s="24" customFormat="1" ht="15.75">
      <c r="A55" s="51"/>
      <c r="B55" s="52"/>
      <c r="C55" s="53"/>
      <c r="D55" s="33"/>
      <c r="E55" s="34"/>
      <c r="F55" s="34"/>
      <c r="G55" s="34"/>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row>
    <row r="56" spans="1:66" s="24" customFormat="1" ht="15.75">
      <c r="A56" s="51"/>
      <c r="B56" s="54"/>
      <c r="C56" s="55" t="s">
        <v>27</v>
      </c>
      <c r="D56" s="33"/>
      <c r="E56" s="34"/>
      <c r="F56" s="34"/>
      <c r="G56" s="34"/>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row>
    <row r="57" spans="1:66" s="24" customFormat="1" ht="15.75">
      <c r="A57" s="51"/>
      <c r="B57" s="56" t="s">
        <v>28</v>
      </c>
      <c r="C57" s="57" t="s">
        <v>29</v>
      </c>
      <c r="D57" s="33"/>
      <c r="E57" s="34"/>
      <c r="F57" s="34"/>
      <c r="G57" s="34"/>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row>
    <row r="58" spans="1:66" s="24" customFormat="1" ht="25.5">
      <c r="A58" s="51"/>
      <c r="B58" s="56" t="s">
        <v>28</v>
      </c>
      <c r="C58" s="57" t="s">
        <v>30</v>
      </c>
      <c r="D58" s="33"/>
      <c r="E58" s="34"/>
      <c r="F58" s="34"/>
      <c r="G58" s="34"/>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row>
    <row r="59" spans="1:66" s="24" customFormat="1" ht="15.75">
      <c r="A59" s="51"/>
      <c r="B59" s="56" t="s">
        <v>28</v>
      </c>
      <c r="C59" s="57" t="s">
        <v>65</v>
      </c>
      <c r="D59" s="33"/>
      <c r="E59" s="34"/>
      <c r="F59" s="34"/>
      <c r="G59" s="34"/>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row>
    <row r="60" spans="1:66" s="24" customFormat="1" ht="25.5">
      <c r="A60" s="51"/>
      <c r="B60" s="56" t="s">
        <v>28</v>
      </c>
      <c r="C60" s="57" t="s">
        <v>31</v>
      </c>
      <c r="D60" s="33"/>
      <c r="E60" s="34"/>
      <c r="F60" s="34"/>
      <c r="G60" s="34"/>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row>
    <row r="61" spans="1:66" s="24" customFormat="1" ht="15.75">
      <c r="A61" s="51"/>
      <c r="B61" s="56" t="s">
        <v>28</v>
      </c>
      <c r="C61" s="57" t="s">
        <v>32</v>
      </c>
      <c r="D61" s="33"/>
      <c r="E61" s="34"/>
      <c r="F61" s="34"/>
      <c r="G61" s="34"/>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row>
    <row r="62" spans="1:66" s="24" customFormat="1" ht="19.5" customHeight="1">
      <c r="A62" s="51"/>
      <c r="B62" s="56" t="s">
        <v>28</v>
      </c>
      <c r="C62" s="57" t="s">
        <v>33</v>
      </c>
      <c r="D62" s="33"/>
      <c r="E62" s="34"/>
      <c r="F62" s="34"/>
      <c r="G62" s="34"/>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row>
    <row r="63" spans="1:66" s="24" customFormat="1" ht="15.75">
      <c r="A63" s="51"/>
      <c r="B63" s="56" t="s">
        <v>28</v>
      </c>
      <c r="C63" s="58" t="s">
        <v>34</v>
      </c>
      <c r="D63" s="33"/>
      <c r="E63" s="34"/>
      <c r="F63" s="34"/>
      <c r="G63" s="34"/>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row>
    <row r="64" spans="1:66" s="24" customFormat="1" ht="15.75">
      <c r="A64" s="51"/>
      <c r="B64" s="59"/>
      <c r="C64" s="60" t="s">
        <v>35</v>
      </c>
      <c r="D64" s="33"/>
      <c r="E64" s="34"/>
      <c r="F64" s="34"/>
      <c r="G64" s="34"/>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row>
    <row r="65" spans="1:66" s="24" customFormat="1" ht="15.75">
      <c r="A65" s="51"/>
      <c r="B65" s="52"/>
      <c r="C65" s="53"/>
      <c r="D65" s="33"/>
      <c r="E65" s="34"/>
      <c r="F65" s="34"/>
      <c r="G65" s="34"/>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row>
    <row r="66" spans="1:66" s="24" customFormat="1" ht="141.75">
      <c r="A66" s="36">
        <v>2</v>
      </c>
      <c r="B66" s="37">
        <v>1</v>
      </c>
      <c r="C66" s="61" t="s">
        <v>36</v>
      </c>
      <c r="D66" s="43"/>
      <c r="E66" s="34"/>
      <c r="F66" s="42"/>
      <c r="G66" s="34"/>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row>
    <row r="67" spans="1:66" s="24" customFormat="1" ht="15">
      <c r="A67" s="36"/>
      <c r="B67" s="37"/>
      <c r="C67" s="88"/>
      <c r="D67" s="38" t="s">
        <v>25</v>
      </c>
      <c r="E67" s="34">
        <v>3.35</v>
      </c>
      <c r="F67" s="42">
        <v>0</v>
      </c>
      <c r="G67" s="34">
        <f>F67*E67</f>
        <v>0</v>
      </c>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row>
    <row r="68" spans="1:66" s="24" customFormat="1" ht="15">
      <c r="A68" s="36"/>
      <c r="B68" s="37"/>
      <c r="C68" s="61"/>
      <c r="D68" s="38"/>
      <c r="E68" s="34"/>
      <c r="F68" s="42"/>
      <c r="G68" s="34"/>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row>
    <row r="69" spans="1:66" s="24" customFormat="1" ht="25.5">
      <c r="A69" s="36">
        <v>4</v>
      </c>
      <c r="B69" s="37">
        <f>MAX(B67:B$224)+1</f>
        <v>8</v>
      </c>
      <c r="C69" s="32" t="s">
        <v>37</v>
      </c>
      <c r="D69" s="62"/>
      <c r="E69" s="34"/>
      <c r="F69" s="39"/>
      <c r="G69" s="34"/>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row>
    <row r="70" spans="1:66" s="24" customFormat="1" ht="114.75">
      <c r="A70" s="36"/>
      <c r="B70" s="37"/>
      <c r="C70" s="63" t="s">
        <v>38</v>
      </c>
      <c r="D70" s="38"/>
      <c r="E70" s="34"/>
      <c r="F70" s="42"/>
      <c r="G70" s="34"/>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row>
    <row r="71" spans="1:66" s="24" customFormat="1" ht="15">
      <c r="A71" s="36"/>
      <c r="B71" s="37"/>
      <c r="C71" s="61"/>
      <c r="D71" s="62" t="s">
        <v>39</v>
      </c>
      <c r="E71" s="34">
        <v>2</v>
      </c>
      <c r="F71" s="42">
        <v>0</v>
      </c>
      <c r="G71" s="34">
        <f>F71*E71</f>
        <v>0</v>
      </c>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row>
    <row r="72" spans="1:66" s="24" customFormat="1" ht="15">
      <c r="A72" s="36"/>
      <c r="B72" s="37"/>
      <c r="C72" s="61"/>
      <c r="D72" s="38"/>
      <c r="E72" s="34"/>
      <c r="F72" s="42"/>
      <c r="G72" s="34"/>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row>
    <row r="73" spans="1:66" s="24" customFormat="1" ht="15">
      <c r="A73" s="45">
        <f>A54</f>
        <v>2</v>
      </c>
      <c r="B73" s="46"/>
      <c r="C73" s="64" t="str">
        <f>C54&amp;" UKUPNO: "</f>
        <v>ZIDARSKI RADOVI UKUPNO: </v>
      </c>
      <c r="D73" s="48"/>
      <c r="E73" s="49"/>
      <c r="F73" s="50"/>
      <c r="G73" s="49">
        <f>SUM(G66:G72)</f>
        <v>0</v>
      </c>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row>
    <row r="74" spans="1:66" s="24" customFormat="1" ht="15">
      <c r="A74" s="65"/>
      <c r="B74" s="40"/>
      <c r="C74" s="66"/>
      <c r="D74" s="33"/>
      <c r="E74" s="34"/>
      <c r="F74" s="42"/>
      <c r="G74" s="34"/>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row>
    <row r="76" spans="1:66" s="24" customFormat="1" ht="15">
      <c r="A76" s="25">
        <f>A54+1</f>
        <v>3</v>
      </c>
      <c r="B76" s="26"/>
      <c r="C76" s="27" t="s">
        <v>40</v>
      </c>
      <c r="D76" s="28"/>
      <c r="E76" s="29"/>
      <c r="F76" s="91"/>
      <c r="G76" s="29"/>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row>
    <row r="77" spans="1:66" s="24" customFormat="1" ht="15.75">
      <c r="A77" s="51"/>
      <c r="B77" s="52"/>
      <c r="C77" s="53"/>
      <c r="D77" s="33"/>
      <c r="E77" s="34"/>
      <c r="F77" s="34"/>
      <c r="G77" s="34"/>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row>
    <row r="78" spans="1:66" s="24" customFormat="1" ht="76.5">
      <c r="A78" s="51"/>
      <c r="B78" s="52"/>
      <c r="C78" s="67" t="s">
        <v>41</v>
      </c>
      <c r="D78" s="33"/>
      <c r="E78" s="34"/>
      <c r="F78" s="34"/>
      <c r="G78" s="34"/>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row>
    <row r="79" spans="1:66" s="24" customFormat="1" ht="127.5">
      <c r="A79" s="51"/>
      <c r="B79" s="52"/>
      <c r="C79" s="67" t="s">
        <v>42</v>
      </c>
      <c r="D79" s="33"/>
      <c r="E79" s="34"/>
      <c r="F79" s="34"/>
      <c r="G79" s="34"/>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row>
    <row r="80" spans="1:66" s="24" customFormat="1" ht="38.25">
      <c r="A80" s="51"/>
      <c r="B80" s="56" t="s">
        <v>28</v>
      </c>
      <c r="C80" s="67" t="s">
        <v>43</v>
      </c>
      <c r="D80" s="33"/>
      <c r="E80" s="34"/>
      <c r="F80" s="34"/>
      <c r="G80" s="34"/>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row>
    <row r="81" spans="1:66" s="24" customFormat="1" ht="89.25">
      <c r="A81" s="51"/>
      <c r="B81" s="56" t="s">
        <v>28</v>
      </c>
      <c r="C81" s="67" t="s">
        <v>44</v>
      </c>
      <c r="D81" s="33"/>
      <c r="E81" s="34"/>
      <c r="F81" s="34"/>
      <c r="G81" s="34"/>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row>
    <row r="82" spans="1:66" s="24" customFormat="1" ht="63.75">
      <c r="A82" s="51"/>
      <c r="B82" s="56" t="s">
        <v>28</v>
      </c>
      <c r="C82" s="67" t="s">
        <v>45</v>
      </c>
      <c r="D82" s="33"/>
      <c r="E82" s="34"/>
      <c r="F82" s="34"/>
      <c r="G82" s="34"/>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row>
    <row r="83" spans="1:66" s="24" customFormat="1" ht="38.25">
      <c r="A83" s="51"/>
      <c r="B83" s="56" t="s">
        <v>46</v>
      </c>
      <c r="C83" s="68" t="s">
        <v>47</v>
      </c>
      <c r="D83" s="33"/>
      <c r="E83" s="34"/>
      <c r="F83" s="34"/>
      <c r="G83" s="34"/>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row>
    <row r="84" spans="1:66" s="24" customFormat="1" ht="38.25">
      <c r="A84" s="51"/>
      <c r="B84" s="56" t="s">
        <v>46</v>
      </c>
      <c r="C84" s="68" t="s">
        <v>48</v>
      </c>
      <c r="D84" s="33"/>
      <c r="E84" s="34"/>
      <c r="F84" s="34"/>
      <c r="G84" s="34"/>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row>
    <row r="85" spans="1:66" s="24" customFormat="1" ht="15.75">
      <c r="A85" s="51"/>
      <c r="B85" s="69"/>
      <c r="C85" s="70" t="s">
        <v>35</v>
      </c>
      <c r="D85" s="33"/>
      <c r="E85" s="34"/>
      <c r="F85" s="34"/>
      <c r="G85" s="34"/>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row>
    <row r="86" spans="1:66" s="24" customFormat="1" ht="15.75">
      <c r="A86" s="51"/>
      <c r="B86" s="52"/>
      <c r="C86" s="53"/>
      <c r="D86" s="33"/>
      <c r="E86" s="34"/>
      <c r="F86" s="34"/>
      <c r="G86" s="34"/>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row>
    <row r="88" spans="1:66" s="24" customFormat="1" ht="187.5" customHeight="1">
      <c r="A88" s="36">
        <v>3</v>
      </c>
      <c r="B88" s="71">
        <v>1</v>
      </c>
      <c r="C88" s="72" t="s">
        <v>49</v>
      </c>
      <c r="D88" s="33"/>
      <c r="E88" s="34"/>
      <c r="F88" s="39"/>
      <c r="G88" s="34"/>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row>
    <row r="89" spans="1:66" s="24" customFormat="1" ht="15">
      <c r="A89" s="36"/>
      <c r="B89" s="71"/>
      <c r="C89" s="73" t="s">
        <v>50</v>
      </c>
      <c r="D89" s="38" t="s">
        <v>25</v>
      </c>
      <c r="E89" s="74">
        <v>0.5</v>
      </c>
      <c r="F89" s="92">
        <v>0</v>
      </c>
      <c r="G89" s="74">
        <v>0</v>
      </c>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row>
    <row r="90" spans="1:66" s="24" customFormat="1" ht="15">
      <c r="A90" s="36"/>
      <c r="B90" s="71"/>
      <c r="C90" s="73" t="s">
        <v>51</v>
      </c>
      <c r="D90" s="38" t="s">
        <v>52</v>
      </c>
      <c r="E90" s="74">
        <v>6.5</v>
      </c>
      <c r="F90" s="92">
        <v>0</v>
      </c>
      <c r="G90" s="74">
        <v>0</v>
      </c>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row>
    <row r="91" spans="3:7" ht="13.5" customHeight="1">
      <c r="C91" s="75" t="s">
        <v>53</v>
      </c>
      <c r="D91" s="76" t="s">
        <v>54</v>
      </c>
      <c r="E91" s="74">
        <v>60</v>
      </c>
      <c r="F91" s="92">
        <v>0</v>
      </c>
      <c r="G91" s="74">
        <v>0</v>
      </c>
    </row>
    <row r="92" spans="3:7" ht="12.75" customHeight="1">
      <c r="C92" s="77" t="s">
        <v>55</v>
      </c>
      <c r="D92" s="78" t="s">
        <v>23</v>
      </c>
      <c r="E92" s="74">
        <v>2</v>
      </c>
      <c r="F92" s="92">
        <v>0</v>
      </c>
      <c r="G92" s="74">
        <v>0</v>
      </c>
    </row>
    <row r="93" spans="3:4" ht="12.75" customHeight="1">
      <c r="C93" s="77"/>
      <c r="D93" s="78"/>
    </row>
    <row r="94" spans="1:66" s="24" customFormat="1" ht="15">
      <c r="A94" s="45">
        <f>A76</f>
        <v>3</v>
      </c>
      <c r="B94" s="46"/>
      <c r="C94" s="64" t="str">
        <f>C76&amp;" UKUPNO: "</f>
        <v>BETONSKI I ARMIRANO BETONSKI RADOVI UKUPNO: </v>
      </c>
      <c r="D94" s="48"/>
      <c r="E94" s="49"/>
      <c r="F94" s="50"/>
      <c r="G94" s="49">
        <f>SUM(G89:G92)</f>
        <v>0</v>
      </c>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row>
    <row r="95" spans="1:66" s="24" customFormat="1" ht="13.5" customHeight="1">
      <c r="A95" s="65"/>
      <c r="B95" s="40"/>
      <c r="C95" s="66"/>
      <c r="D95" s="33"/>
      <c r="E95" s="34"/>
      <c r="F95" s="42"/>
      <c r="G95" s="34"/>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row>
    <row r="96" spans="1:66" s="24" customFormat="1" ht="13.5" customHeight="1">
      <c r="A96" s="65"/>
      <c r="B96" s="40"/>
      <c r="C96" s="66"/>
      <c r="D96" s="33"/>
      <c r="E96" s="34"/>
      <c r="F96" s="42"/>
      <c r="G96" s="34"/>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row>
    <row r="97" spans="1:66" s="24" customFormat="1" ht="15">
      <c r="A97" s="25">
        <f>A76+1</f>
        <v>4</v>
      </c>
      <c r="B97" s="26"/>
      <c r="C97" s="27" t="s">
        <v>56</v>
      </c>
      <c r="D97" s="28"/>
      <c r="E97" s="29"/>
      <c r="F97" s="91"/>
      <c r="G97" s="29"/>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row>
    <row r="98" spans="1:66" s="24" customFormat="1" ht="15" customHeight="1">
      <c r="A98" s="51"/>
      <c r="B98" s="52"/>
      <c r="C98" s="53"/>
      <c r="D98" s="33"/>
      <c r="E98" s="34"/>
      <c r="F98" s="34"/>
      <c r="G98" s="34"/>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row>
    <row r="99" spans="1:66" s="24" customFormat="1" ht="15.75">
      <c r="A99" s="51"/>
      <c r="B99" s="79"/>
      <c r="C99" s="80" t="s">
        <v>27</v>
      </c>
      <c r="D99" s="33"/>
      <c r="E99" s="34"/>
      <c r="F99" s="34"/>
      <c r="G99" s="34"/>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row>
    <row r="100" spans="1:66" s="24" customFormat="1" ht="15.75">
      <c r="A100" s="51"/>
      <c r="B100" s="37" t="s">
        <v>46</v>
      </c>
      <c r="C100" s="80" t="s">
        <v>57</v>
      </c>
      <c r="D100" s="33"/>
      <c r="E100" s="34"/>
      <c r="F100" s="34"/>
      <c r="G100" s="34"/>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row>
    <row r="101" spans="1:66" s="24" customFormat="1" ht="25.5">
      <c r="A101" s="51"/>
      <c r="B101" s="37" t="s">
        <v>46</v>
      </c>
      <c r="C101" s="81" t="s">
        <v>30</v>
      </c>
      <c r="D101" s="33"/>
      <c r="E101" s="34"/>
      <c r="F101" s="34"/>
      <c r="G101" s="34"/>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row>
    <row r="102" spans="1:66" s="24" customFormat="1" ht="15.75">
      <c r="A102" s="51"/>
      <c r="B102" s="37" t="s">
        <v>46</v>
      </c>
      <c r="C102" s="80" t="s">
        <v>58</v>
      </c>
      <c r="D102" s="33"/>
      <c r="E102" s="34"/>
      <c r="F102" s="34"/>
      <c r="G102" s="34"/>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row>
    <row r="103" spans="1:66" s="24" customFormat="1" ht="114.75">
      <c r="A103" s="51"/>
      <c r="B103" s="37" t="s">
        <v>46</v>
      </c>
      <c r="C103" s="81" t="s">
        <v>59</v>
      </c>
      <c r="D103" s="33"/>
      <c r="E103" s="34"/>
      <c r="F103" s="34"/>
      <c r="G103" s="34"/>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row>
    <row r="104" spans="1:66" s="24" customFormat="1" ht="15.75">
      <c r="A104" s="51"/>
      <c r="B104" s="37"/>
      <c r="C104" s="60" t="s">
        <v>35</v>
      </c>
      <c r="D104" s="33"/>
      <c r="E104" s="34"/>
      <c r="F104" s="34"/>
      <c r="G104" s="34"/>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row>
    <row r="105" spans="1:66" s="24" customFormat="1" ht="13.5" customHeight="1">
      <c r="A105" s="65"/>
      <c r="B105" s="40"/>
      <c r="C105" s="66"/>
      <c r="D105" s="33"/>
      <c r="E105" s="34"/>
      <c r="F105" s="42"/>
      <c r="G105" s="34"/>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row>
    <row r="106" spans="1:66" s="24" customFormat="1" ht="13.5" customHeight="1">
      <c r="A106" s="36">
        <v>4</v>
      </c>
      <c r="B106" s="71">
        <v>1</v>
      </c>
      <c r="C106" s="32" t="s">
        <v>60</v>
      </c>
      <c r="D106" s="33"/>
      <c r="E106" s="34"/>
      <c r="F106" s="42"/>
      <c r="G106" s="34"/>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row>
    <row r="107" spans="1:66" s="24" customFormat="1" ht="155.25" customHeight="1">
      <c r="A107" s="65"/>
      <c r="B107" s="40"/>
      <c r="C107" s="82" t="s">
        <v>61</v>
      </c>
      <c r="D107" s="33"/>
      <c r="E107" s="34"/>
      <c r="F107" s="42"/>
      <c r="G107" s="34"/>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row>
    <row r="108" spans="1:66" s="24" customFormat="1" ht="13.5" customHeight="1">
      <c r="A108" s="65"/>
      <c r="B108" s="40"/>
      <c r="C108" s="83" t="s">
        <v>62</v>
      </c>
      <c r="D108" s="38" t="s">
        <v>52</v>
      </c>
      <c r="E108" s="74">
        <v>3.5</v>
      </c>
      <c r="F108" s="92">
        <v>0</v>
      </c>
      <c r="G108" s="74">
        <f>F108*E108</f>
        <v>0</v>
      </c>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row>
    <row r="109" spans="1:66" s="24" customFormat="1" ht="15">
      <c r="A109" s="65"/>
      <c r="B109" s="40"/>
      <c r="C109" s="66"/>
      <c r="D109" s="33"/>
      <c r="E109" s="34"/>
      <c r="F109" s="42"/>
      <c r="G109" s="34"/>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row>
    <row r="110" spans="1:66" s="24" customFormat="1" ht="15">
      <c r="A110" s="45">
        <f>A97</f>
        <v>4</v>
      </c>
      <c r="B110" s="46"/>
      <c r="C110" s="64" t="str">
        <f>C97&amp;" UKUPNO: "</f>
        <v>IZOLATERSKI RADOVI UKUPNO: </v>
      </c>
      <c r="D110" s="48"/>
      <c r="E110" s="49"/>
      <c r="F110" s="50"/>
      <c r="G110" s="49">
        <f>SUM(G108:G109)</f>
        <v>0</v>
      </c>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row>
    <row r="111" spans="3:4" ht="12.75" customHeight="1">
      <c r="C111" s="77"/>
      <c r="D111" s="78"/>
    </row>
    <row r="118" ht="15">
      <c r="G118" s="93"/>
    </row>
    <row r="120" ht="15">
      <c r="G120" s="93"/>
    </row>
  </sheetData>
  <sheetProtection/>
  <mergeCells count="1">
    <mergeCell ref="D19:F2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9" r:id="rId1"/>
  <headerFooter>
    <oddHeader>&amp;R&amp;P / &amp;N</oddHeader>
    <oddFooter>&amp;LLUNKOR d.o.o., Savska 38., Ivanić Grad &amp;CPONUDBENI TROŠKOVNIK &amp;R&amp;D</oddFooter>
  </headerFooter>
  <rowBreaks count="1" manualBreakCount="1">
    <brk id="3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Dino Šarić</dc:creator>
  <cp:keywords/>
  <dc:description/>
  <cp:lastModifiedBy>Irena Ivanjek</cp:lastModifiedBy>
  <cp:lastPrinted>2021-10-06T09:29:51Z</cp:lastPrinted>
  <dcterms:created xsi:type="dcterms:W3CDTF">2021-10-04T13:50:34Z</dcterms:created>
  <dcterms:modified xsi:type="dcterms:W3CDTF">2021-10-08T09:25:45Z</dcterms:modified>
  <cp:category/>
  <cp:version/>
  <cp:contentType/>
  <cp:contentStatus/>
</cp:coreProperties>
</file>