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Sheet1" sheetId="1" r:id="rId1"/>
    <sheet name="List2" sheetId="2" r:id="rId2"/>
    <sheet name="List1" sheetId="3" r:id="rId3"/>
  </sheets>
  <definedNames>
    <definedName name="_xlnm._FilterDatabase" localSheetId="0" hidden="1">'Sheet1'!$A$8:$F$123</definedName>
  </definedNames>
  <calcPr fullCalcOnLoad="1"/>
</workbook>
</file>

<file path=xl/sharedStrings.xml><?xml version="1.0" encoding="utf-8"?>
<sst xmlns="http://schemas.openxmlformats.org/spreadsheetml/2006/main" count="402" uniqueCount="69">
  <si>
    <t xml:space="preserve">AKTIVNOST/KONTO  </t>
  </si>
  <si>
    <t>GLAVA</t>
  </si>
  <si>
    <t>PROGRAM</t>
  </si>
  <si>
    <t>IZVOR</t>
  </si>
  <si>
    <t>MINISTARSTVO KULTURE I MEDIJA</t>
  </si>
  <si>
    <t>NOVI PLAN 2021</t>
  </si>
  <si>
    <t>PLAN 2022 LIMIT</t>
  </si>
  <si>
    <t>PLAN 2022</t>
  </si>
  <si>
    <t>PLAN 2023 LIMIT</t>
  </si>
  <si>
    <t>PLAN 2023</t>
  </si>
  <si>
    <t>PLAN 2024 LIMIT</t>
  </si>
  <si>
    <t>PLAN 2024</t>
  </si>
  <si>
    <t>HRVATSKO NARODNO KAZALIŠTE - HNK</t>
  </si>
  <si>
    <t>P3904</t>
  </si>
  <si>
    <t>KAZALIŠNA I GLAZBENO- SCENSKA DJELATNOST</t>
  </si>
  <si>
    <t>A832001</t>
  </si>
  <si>
    <t>25878</t>
  </si>
  <si>
    <t>I</t>
  </si>
  <si>
    <t xml:space="preserve">ADMINISTRACIJA I UPRAVLJANJE </t>
  </si>
  <si>
    <t xml:space="preserve">Rashodi za zaposlene </t>
  </si>
  <si>
    <t>Plaća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</si>
  <si>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</si>
  <si>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</si>
  <si>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</si>
  <si>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</si>
  <si>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Materijalni rashodi</t>
  </si>
  <si>
    <t>Naknade za prijevoz na posao</t>
  </si>
  <si>
    <t>Stručno usavršavanje zaposlenika</t>
  </si>
  <si>
    <t>Uredski materijal</t>
  </si>
  <si>
    <t>Materijal i sirovine</t>
  </si>
  <si>
    <t>Energija</t>
  </si>
  <si>
    <t>Materijal i dijelovi za tekuće i investicijsko održavanje</t>
  </si>
  <si>
    <t xml:space="preserve">Sitni inventar i auto gume 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</si>
  <si>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</si>
  <si>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</si>
  <si>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</si>
  <si>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</si>
  <si>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</si>
  <si>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</si>
  <si>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</si>
  <si>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</si>
  <si>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</si>
  <si>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</si>
  <si>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</si>
  <si>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</si>
  <si>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</si>
  <si>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</si>
  <si>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Ostali nespomenuti rashodi poslovanja</t>
  </si>
  <si>
    <t>Financijski rashodi</t>
  </si>
  <si>
    <t>Bankarske usluge i usluge platnog prometa</t>
  </si>
  <si>
    <t>A832002</t>
  </si>
  <si>
    <t>PROGRAMI HRVATSKOG NARODNOG KAZALIŠTA U ZAGREBU</t>
  </si>
  <si>
    <t>Službena putovanja</t>
  </si>
  <si>
    <t>Usluge promidžbe i informiranja</t>
  </si>
  <si>
    <t>Naknade troškova osobama izvan radnog odnosa</t>
  </si>
  <si>
    <t xml:space="preserve">Rashodi za nabavu proizvedene dugotrajne imovine </t>
  </si>
  <si>
    <t>Poslovni objekti</t>
  </si>
  <si>
    <t>Uredska oprema i namještaj</t>
  </si>
  <si>
    <t>Oprema za održavanje i zaštitu</t>
  </si>
  <si>
    <t>Sportska i glazbena oprema</t>
  </si>
  <si>
    <t>Uređaji, strojevi i oprema za ostale namjene</t>
  </si>
  <si>
    <t>Ulaganje u računalne programe</t>
  </si>
  <si>
    <t>A832003</t>
  </si>
  <si>
    <t>ADMINISTRACIJA I UPRAVLJANJE (IZ EVIDENCIJSKIH PRIHODA)</t>
  </si>
  <si>
    <t>SANACIJA ŠTETE OD POTRESA HNK U ZAGREBU</t>
  </si>
  <si>
    <t>P3905</t>
  </si>
  <si>
    <t>Naknade građanima i kućanstvima</t>
  </si>
  <si>
    <t>A832004</t>
  </si>
  <si>
    <t>FINANCIJSKI PLAN 2022. GODINA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</si>
</sst>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right" vertical="center"/>
    </xf>
    <xf numFmtId="0" fontId="5" fillId="19" borderId="10" xfId="0" applyFont="1" applyFill="1" applyBorder="1" applyAlignment="1">
      <alignment horizontal="center" vertical="center"/>
    </xf>
    <xf numFmtId="4" fontId="5" fillId="19" borderId="10" xfId="0" applyNumberFormat="1" applyFont="1" applyFill="1" applyBorder="1" applyAlignment="1">
      <alignment horizontal="right" vertical="center"/>
    </xf>
    <xf numFmtId="0" fontId="5" fillId="15" borderId="10" xfId="0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4" fontId="5" fillId="15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47" fillId="36" borderId="10" xfId="0" applyNumberFormat="1" applyFont="1" applyFill="1" applyBorder="1" applyAlignment="1">
      <alignment horizontal="right" vertical="center"/>
    </xf>
    <xf numFmtId="4" fontId="47" fillId="37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48" fillId="3" borderId="10" xfId="0" applyNumberFormat="1" applyFont="1" applyFill="1" applyBorder="1" applyAlignment="1">
      <alignment horizontal="left" vertical="center"/>
    </xf>
    <xf numFmtId="49" fontId="48" fillId="3" borderId="10" xfId="0" applyNumberFormat="1" applyFont="1" applyFill="1" applyBorder="1" applyAlignment="1">
      <alignment horizontal="left" vertical="center"/>
    </xf>
    <xf numFmtId="4" fontId="48" fillId="3" borderId="10" xfId="0" applyNumberFormat="1" applyFont="1" applyFill="1" applyBorder="1" applyAlignment="1">
      <alignment horizontal="right" vertical="center"/>
    </xf>
    <xf numFmtId="4" fontId="48" fillId="38" borderId="10" xfId="0" applyNumberFormat="1" applyFont="1" applyFill="1" applyBorder="1" applyAlignment="1">
      <alignment horizontal="right" vertical="center"/>
    </xf>
    <xf numFmtId="4" fontId="7" fillId="37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3" borderId="10" xfId="0" applyNumberFormat="1" applyFont="1" applyFill="1" applyBorder="1" applyAlignment="1">
      <alignment horizontal="left" vertical="center"/>
    </xf>
    <xf numFmtId="4" fontId="47" fillId="39" borderId="10" xfId="0" applyNumberFormat="1" applyFont="1" applyFill="1" applyBorder="1" applyAlignment="1">
      <alignment horizontal="right" vertical="center"/>
    </xf>
    <xf numFmtId="4" fontId="47" fillId="40" borderId="10" xfId="0" applyNumberFormat="1" applyFont="1" applyFill="1" applyBorder="1" applyAlignment="1">
      <alignment horizontal="right" vertical="center"/>
    </xf>
    <xf numFmtId="0" fontId="48" fillId="15" borderId="10" xfId="0" applyFont="1" applyFill="1" applyBorder="1" applyAlignment="1">
      <alignment horizontal="center" vertical="center"/>
    </xf>
    <xf numFmtId="49" fontId="48" fillId="15" borderId="10" xfId="0" applyNumberFormat="1" applyFont="1" applyFill="1" applyBorder="1" applyAlignment="1">
      <alignment horizontal="center" vertical="center"/>
    </xf>
    <xf numFmtId="4" fontId="48" fillId="15" borderId="10" xfId="0" applyNumberFormat="1" applyFont="1" applyFill="1" applyBorder="1" applyAlignment="1">
      <alignment horizontal="right" vertical="center"/>
    </xf>
    <xf numFmtId="0" fontId="48" fillId="3" borderId="10" xfId="0" applyFont="1" applyFill="1" applyBorder="1" applyAlignment="1">
      <alignment horizontal="left" vertical="center"/>
    </xf>
    <xf numFmtId="0" fontId="47" fillId="39" borderId="10" xfId="0" applyNumberFormat="1" applyFont="1" applyFill="1" applyBorder="1" applyAlignment="1">
      <alignment horizontal="left" vertical="center"/>
    </xf>
    <xf numFmtId="49" fontId="47" fillId="39" borderId="10" xfId="0" applyNumberFormat="1" applyFont="1" applyFill="1" applyBorder="1" applyAlignment="1">
      <alignment horizontal="left" vertical="center"/>
    </xf>
    <xf numFmtId="0" fontId="7" fillId="39" borderId="10" xfId="0" applyFont="1" applyFill="1" applyBorder="1" applyAlignment="1">
      <alignment horizontal="left" vertical="center"/>
    </xf>
    <xf numFmtId="0" fontId="47" fillId="39" borderId="10" xfId="0" applyFont="1" applyFill="1" applyBorder="1" applyAlignment="1">
      <alignment horizontal="left" vertical="center"/>
    </xf>
    <xf numFmtId="0" fontId="48" fillId="15" borderId="1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49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="110" zoomScaleNormal="110" zoomScalePageLayoutView="0" workbookViewId="0" topLeftCell="D103">
      <selection activeCell="H115" sqref="H115"/>
    </sheetView>
  </sheetViews>
  <sheetFormatPr defaultColWidth="9.140625" defaultRowHeight="15"/>
  <cols>
    <col min="1" max="1" width="16.8515625" style="0" bestFit="1" customWidth="1"/>
    <col min="2" max="2" width="13.140625" style="0" bestFit="1" customWidth="1"/>
    <col min="3" max="3" width="17.00390625" style="0" bestFit="1" customWidth="1"/>
    <col min="4" max="4" width="12.57421875" style="0" bestFit="1" customWidth="1"/>
    <col min="5" max="5" width="64.00390625" style="0" customWidth="1"/>
    <col min="6" max="6" width="17.28125" style="0" customWidth="1"/>
    <col min="7" max="7" width="27.140625" style="0" customWidth="1"/>
    <col min="8" max="8" width="14.7109375" style="0" bestFit="1" customWidth="1"/>
  </cols>
  <sheetData>
    <row r="1" spans="1:6" ht="18">
      <c r="A1" s="46" t="s">
        <v>68</v>
      </c>
      <c r="B1" s="46"/>
      <c r="C1" s="46"/>
      <c r="D1" s="46"/>
      <c r="E1" s="46"/>
      <c r="F1" s="46"/>
    </row>
    <row r="2" spans="1:6" ht="18">
      <c r="A2" s="43"/>
      <c r="B2" s="43"/>
      <c r="C2" s="43"/>
      <c r="D2" s="43"/>
      <c r="E2" s="43"/>
      <c r="F2" s="43"/>
    </row>
    <row r="3" spans="1:6" ht="18">
      <c r="A3" s="43"/>
      <c r="B3" s="43"/>
      <c r="C3" s="43"/>
      <c r="D3" s="43"/>
      <c r="E3" s="43"/>
      <c r="F3" s="43"/>
    </row>
    <row r="4" spans="1:6" ht="15">
      <c r="A4" s="42"/>
      <c r="B4" s="42"/>
      <c r="C4" s="42"/>
      <c r="D4" s="42"/>
      <c r="E4" s="42"/>
      <c r="F4" s="42"/>
    </row>
    <row r="5" spans="1:6" ht="27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3" t="s">
        <v>7</v>
      </c>
    </row>
    <row r="6" spans="1:6" ht="14.25">
      <c r="A6" s="44">
        <v>25878</v>
      </c>
      <c r="B6" s="44"/>
      <c r="C6" s="44"/>
      <c r="D6" s="44"/>
      <c r="E6" s="5" t="s">
        <v>12</v>
      </c>
      <c r="F6" s="6">
        <f>F7</f>
        <v>214821175</v>
      </c>
    </row>
    <row r="7" spans="1:6" ht="14.25">
      <c r="A7" s="45" t="s">
        <v>13</v>
      </c>
      <c r="B7" s="45"/>
      <c r="C7" s="45"/>
      <c r="D7" s="45"/>
      <c r="E7" s="7" t="s">
        <v>14</v>
      </c>
      <c r="F7" s="8">
        <f>F8+F71+F107+F121</f>
        <v>214821175</v>
      </c>
    </row>
    <row r="8" spans="1:6" ht="14.25">
      <c r="A8" s="9" t="s">
        <v>15</v>
      </c>
      <c r="B8" s="10" t="s">
        <v>16</v>
      </c>
      <c r="C8" s="9" t="s">
        <v>13</v>
      </c>
      <c r="D8" s="9" t="s">
        <v>17</v>
      </c>
      <c r="E8" s="9" t="s">
        <v>18</v>
      </c>
      <c r="F8" s="11">
        <f>F9+F15+F38+F40+F46+F69</f>
        <v>88616277</v>
      </c>
    </row>
    <row r="9" spans="1:6" ht="14.25">
      <c r="A9" s="12">
        <v>31</v>
      </c>
      <c r="B9" s="13" t="s">
        <v>16</v>
      </c>
      <c r="C9" s="12" t="s">
        <v>13</v>
      </c>
      <c r="D9" s="12">
        <v>11</v>
      </c>
      <c r="E9" s="14" t="s">
        <v>19</v>
      </c>
      <c r="F9" s="15">
        <f>SUM(F10:F14)</f>
        <v>39920343</v>
      </c>
    </row>
    <row r="10" spans="1:6" ht="14.25">
      <c r="A10" s="16">
        <v>3111</v>
      </c>
      <c r="B10" s="17" t="s">
        <v>16</v>
      </c>
      <c r="C10" s="16" t="s">
        <v>13</v>
      </c>
      <c r="D10" s="16">
        <v>11</v>
      </c>
      <c r="E10" s="18" t="s">
        <v>20</v>
      </c>
      <c r="F10" s="19">
        <v>31049047</v>
      </c>
    </row>
    <row r="11" spans="1:6" ht="14.25">
      <c r="A11" s="16">
        <v>3113</v>
      </c>
      <c r="B11" s="17" t="s">
        <v>16</v>
      </c>
      <c r="C11" s="16" t="s">
        <v>13</v>
      </c>
      <c r="D11" s="16">
        <v>11</v>
      </c>
      <c r="E11" s="18" t="s">
        <v>21</v>
      </c>
      <c r="F11" s="19">
        <v>704997</v>
      </c>
    </row>
    <row r="12" spans="1:6" ht="14.25">
      <c r="A12" s="16">
        <v>3121</v>
      </c>
      <c r="B12" s="17" t="s">
        <v>16</v>
      </c>
      <c r="C12" s="16" t="s">
        <v>13</v>
      </c>
      <c r="D12" s="16">
        <v>11</v>
      </c>
      <c r="E12" s="21" t="s">
        <v>22</v>
      </c>
      <c r="F12" s="19">
        <v>1323750</v>
      </c>
    </row>
    <row r="13" spans="1:6" ht="14.25">
      <c r="A13" s="16">
        <v>3131</v>
      </c>
      <c r="B13" s="17" t="s">
        <v>16</v>
      </c>
      <c r="C13" s="16" t="s">
        <v>13</v>
      </c>
      <c r="D13" s="16">
        <v>11</v>
      </c>
      <c r="E13" s="21" t="s">
        <v>23</v>
      </c>
      <c r="F13" s="19">
        <v>1616040</v>
      </c>
    </row>
    <row r="14" spans="1:7" ht="14.25">
      <c r="A14" s="16">
        <v>3132</v>
      </c>
      <c r="B14" s="17" t="s">
        <v>16</v>
      </c>
      <c r="C14" s="16" t="s">
        <v>13</v>
      </c>
      <c r="D14" s="16">
        <v>11</v>
      </c>
      <c r="E14" s="18" t="s">
        <v>24</v>
      </c>
      <c r="F14" s="19">
        <v>5226509</v>
      </c>
      <c r="G14" s="41"/>
    </row>
    <row r="15" spans="1:6" ht="14.25">
      <c r="A15" s="22">
        <v>32</v>
      </c>
      <c r="B15" s="23" t="s">
        <v>16</v>
      </c>
      <c r="C15" s="22" t="s">
        <v>13</v>
      </c>
      <c r="D15" s="22">
        <v>11</v>
      </c>
      <c r="E15" s="12" t="s">
        <v>25</v>
      </c>
      <c r="F15" s="24">
        <f>SUM(F16:F37)</f>
        <v>5214000</v>
      </c>
    </row>
    <row r="16" spans="1:7" ht="14.25">
      <c r="A16" s="16">
        <v>3212</v>
      </c>
      <c r="B16" s="17" t="s">
        <v>16</v>
      </c>
      <c r="C16" s="16" t="s">
        <v>13</v>
      </c>
      <c r="D16" s="16">
        <v>11</v>
      </c>
      <c r="E16" s="18" t="s">
        <v>26</v>
      </c>
      <c r="F16" s="19">
        <v>1250000</v>
      </c>
      <c r="G16" s="41"/>
    </row>
    <row r="17" spans="1:7" ht="14.25">
      <c r="A17" s="16">
        <v>3213</v>
      </c>
      <c r="B17" s="17" t="s">
        <v>16</v>
      </c>
      <c r="C17" s="16" t="s">
        <v>13</v>
      </c>
      <c r="D17" s="16">
        <v>11</v>
      </c>
      <c r="E17" s="18" t="s">
        <v>27</v>
      </c>
      <c r="F17" s="19">
        <v>25000</v>
      </c>
      <c r="G17" s="41"/>
    </row>
    <row r="18" spans="1:7" ht="14.25">
      <c r="A18" s="16">
        <v>3221</v>
      </c>
      <c r="B18" s="17" t="s">
        <v>16</v>
      </c>
      <c r="C18" s="16" t="s">
        <v>13</v>
      </c>
      <c r="D18" s="16">
        <v>11</v>
      </c>
      <c r="E18" s="18" t="s">
        <v>28</v>
      </c>
      <c r="F18" s="19">
        <v>230000</v>
      </c>
      <c r="G18" s="41"/>
    </row>
    <row r="19" spans="1:7" ht="14.25">
      <c r="A19" s="16">
        <v>3222</v>
      </c>
      <c r="B19" s="17" t="s">
        <v>16</v>
      </c>
      <c r="C19" s="16" t="s">
        <v>13</v>
      </c>
      <c r="D19" s="16">
        <v>11</v>
      </c>
      <c r="E19" s="18" t="s">
        <v>29</v>
      </c>
      <c r="F19" s="19">
        <v>150000</v>
      </c>
      <c r="G19" s="41"/>
    </row>
    <row r="20" spans="1:7" ht="14.25">
      <c r="A20" s="16">
        <v>3223</v>
      </c>
      <c r="B20" s="17" t="s">
        <v>16</v>
      </c>
      <c r="C20" s="16" t="s">
        <v>13</v>
      </c>
      <c r="D20" s="16">
        <v>11</v>
      </c>
      <c r="E20" s="18" t="s">
        <v>30</v>
      </c>
      <c r="F20" s="19">
        <v>650000</v>
      </c>
      <c r="G20" s="41"/>
    </row>
    <row r="21" spans="1:7" ht="14.25">
      <c r="A21" s="16">
        <v>3224</v>
      </c>
      <c r="B21" s="17" t="s">
        <v>16</v>
      </c>
      <c r="C21" s="16" t="s">
        <v>13</v>
      </c>
      <c r="D21" s="16">
        <v>11</v>
      </c>
      <c r="E21" s="18" t="s">
        <v>31</v>
      </c>
      <c r="F21" s="19">
        <v>350000</v>
      </c>
      <c r="G21" s="41"/>
    </row>
    <row r="22" spans="1:7" ht="14.25">
      <c r="A22" s="16">
        <v>3225</v>
      </c>
      <c r="B22" s="17" t="s">
        <v>16</v>
      </c>
      <c r="C22" s="16" t="s">
        <v>13</v>
      </c>
      <c r="D22" s="16">
        <v>11</v>
      </c>
      <c r="E22" s="18" t="s">
        <v>32</v>
      </c>
      <c r="F22" s="19">
        <v>45000</v>
      </c>
      <c r="G22" s="41"/>
    </row>
    <row r="23" spans="1:7" ht="14.25">
      <c r="A23" s="16">
        <v>3227</v>
      </c>
      <c r="B23" s="17" t="s">
        <v>16</v>
      </c>
      <c r="C23" s="16" t="s">
        <v>13</v>
      </c>
      <c r="D23" s="16">
        <v>11</v>
      </c>
      <c r="E23" s="27" t="s">
        <v>33</v>
      </c>
      <c r="F23" s="19">
        <v>110000</v>
      </c>
      <c r="G23" s="41"/>
    </row>
    <row r="24" spans="1:7" ht="14.25">
      <c r="A24" s="16">
        <v>3231</v>
      </c>
      <c r="B24" s="17" t="s">
        <v>16</v>
      </c>
      <c r="C24" s="16" t="s">
        <v>13</v>
      </c>
      <c r="D24" s="16">
        <v>11</v>
      </c>
      <c r="E24" s="18" t="s">
        <v>34</v>
      </c>
      <c r="F24" s="19">
        <v>240000</v>
      </c>
      <c r="G24" s="41"/>
    </row>
    <row r="25" spans="1:7" ht="14.25">
      <c r="A25" s="16">
        <v>3232</v>
      </c>
      <c r="B25" s="17" t="s">
        <v>16</v>
      </c>
      <c r="C25" s="16" t="s">
        <v>13</v>
      </c>
      <c r="D25" s="16">
        <v>11</v>
      </c>
      <c r="E25" s="28" t="s">
        <v>35</v>
      </c>
      <c r="F25" s="19">
        <v>380000</v>
      </c>
      <c r="G25" s="41"/>
    </row>
    <row r="26" spans="1:7" ht="14.25">
      <c r="A26" s="16">
        <v>3234</v>
      </c>
      <c r="B26" s="17" t="s">
        <v>16</v>
      </c>
      <c r="C26" s="16" t="s">
        <v>13</v>
      </c>
      <c r="D26" s="16">
        <v>11</v>
      </c>
      <c r="E26" s="18" t="s">
        <v>36</v>
      </c>
      <c r="F26" s="19">
        <v>240000</v>
      </c>
      <c r="G26" s="41"/>
    </row>
    <row r="27" spans="1:7" ht="14.25">
      <c r="A27" s="16">
        <v>3235</v>
      </c>
      <c r="B27" s="17" t="s">
        <v>16</v>
      </c>
      <c r="C27" s="16" t="s">
        <v>13</v>
      </c>
      <c r="D27" s="16">
        <v>11</v>
      </c>
      <c r="E27" s="18" t="s">
        <v>37</v>
      </c>
      <c r="F27" s="19">
        <v>130000</v>
      </c>
      <c r="G27" s="41"/>
    </row>
    <row r="28" spans="1:7" ht="14.25">
      <c r="A28" s="16">
        <v>3236</v>
      </c>
      <c r="B28" s="17" t="s">
        <v>16</v>
      </c>
      <c r="C28" s="16" t="s">
        <v>13</v>
      </c>
      <c r="D28" s="16">
        <v>11</v>
      </c>
      <c r="E28" s="18" t="s">
        <v>38</v>
      </c>
      <c r="F28" s="19">
        <v>30000</v>
      </c>
      <c r="G28" s="41"/>
    </row>
    <row r="29" spans="1:7" ht="14.25">
      <c r="A29" s="16">
        <v>3237</v>
      </c>
      <c r="B29" s="17" t="s">
        <v>16</v>
      </c>
      <c r="C29" s="16" t="s">
        <v>13</v>
      </c>
      <c r="D29" s="16">
        <v>11</v>
      </c>
      <c r="E29" s="18" t="s">
        <v>39</v>
      </c>
      <c r="F29" s="19">
        <v>140000</v>
      </c>
      <c r="G29" s="41"/>
    </row>
    <row r="30" spans="1:7" ht="14.25">
      <c r="A30" s="16">
        <v>3238</v>
      </c>
      <c r="B30" s="17" t="s">
        <v>16</v>
      </c>
      <c r="C30" s="16" t="s">
        <v>13</v>
      </c>
      <c r="D30" s="16">
        <v>11</v>
      </c>
      <c r="E30" s="18" t="s">
        <v>40</v>
      </c>
      <c r="F30" s="19">
        <v>200000</v>
      </c>
      <c r="G30" s="41"/>
    </row>
    <row r="31" spans="1:7" ht="14.25">
      <c r="A31" s="16">
        <v>3239</v>
      </c>
      <c r="B31" s="17" t="s">
        <v>16</v>
      </c>
      <c r="C31" s="16" t="s">
        <v>13</v>
      </c>
      <c r="D31" s="16">
        <v>11</v>
      </c>
      <c r="E31" s="18" t="s">
        <v>41</v>
      </c>
      <c r="F31" s="19">
        <v>550000</v>
      </c>
      <c r="G31" s="41"/>
    </row>
    <row r="32" spans="1:7" ht="14.25">
      <c r="A32" s="16">
        <v>3291</v>
      </c>
      <c r="B32" s="17" t="s">
        <v>16</v>
      </c>
      <c r="C32" s="16" t="s">
        <v>13</v>
      </c>
      <c r="D32" s="16">
        <v>11</v>
      </c>
      <c r="E32" s="18" t="s">
        <v>42</v>
      </c>
      <c r="F32" s="19">
        <v>10000</v>
      </c>
      <c r="G32" s="41"/>
    </row>
    <row r="33" spans="1:7" ht="14.25">
      <c r="A33" s="16">
        <v>3292</v>
      </c>
      <c r="B33" s="17" t="s">
        <v>16</v>
      </c>
      <c r="C33" s="16" t="s">
        <v>13</v>
      </c>
      <c r="D33" s="16">
        <v>11</v>
      </c>
      <c r="E33" s="18" t="s">
        <v>43</v>
      </c>
      <c r="F33" s="19">
        <v>30000</v>
      </c>
      <c r="G33" s="41"/>
    </row>
    <row r="34" spans="1:7" ht="14.25">
      <c r="A34" s="16">
        <v>3293</v>
      </c>
      <c r="B34" s="17" t="s">
        <v>16</v>
      </c>
      <c r="C34" s="16" t="s">
        <v>13</v>
      </c>
      <c r="D34" s="16">
        <v>11</v>
      </c>
      <c r="E34" s="18" t="s">
        <v>44</v>
      </c>
      <c r="F34" s="19">
        <v>13000</v>
      </c>
      <c r="G34" s="41"/>
    </row>
    <row r="35" spans="1:7" ht="14.25">
      <c r="A35" s="16">
        <v>3294</v>
      </c>
      <c r="B35" s="17" t="s">
        <v>16</v>
      </c>
      <c r="C35" s="16" t="s">
        <v>13</v>
      </c>
      <c r="D35" s="16">
        <v>11</v>
      </c>
      <c r="E35" s="18" t="s">
        <v>45</v>
      </c>
      <c r="F35" s="19">
        <v>81000</v>
      </c>
      <c r="G35" s="41"/>
    </row>
    <row r="36" spans="1:7" ht="14.25">
      <c r="A36" s="16">
        <v>3295</v>
      </c>
      <c r="B36" s="17" t="s">
        <v>16</v>
      </c>
      <c r="C36" s="16" t="s">
        <v>13</v>
      </c>
      <c r="D36" s="16">
        <v>11</v>
      </c>
      <c r="E36" s="18" t="s">
        <v>46</v>
      </c>
      <c r="F36" s="19">
        <v>280000</v>
      </c>
      <c r="G36" s="41"/>
    </row>
    <row r="37" spans="1:7" ht="14.25">
      <c r="A37" s="16">
        <v>3299</v>
      </c>
      <c r="B37" s="17" t="s">
        <v>16</v>
      </c>
      <c r="C37" s="16" t="s">
        <v>13</v>
      </c>
      <c r="D37" s="16">
        <v>11</v>
      </c>
      <c r="E37" s="18" t="s">
        <v>47</v>
      </c>
      <c r="F37" s="19">
        <v>80000</v>
      </c>
      <c r="G37" s="41"/>
    </row>
    <row r="38" spans="1:6" ht="14.25">
      <c r="A38" s="22">
        <v>34</v>
      </c>
      <c r="B38" s="23" t="s">
        <v>16</v>
      </c>
      <c r="C38" s="22" t="s">
        <v>13</v>
      </c>
      <c r="D38" s="22">
        <v>11</v>
      </c>
      <c r="E38" s="12" t="s">
        <v>48</v>
      </c>
      <c r="F38" s="24">
        <f>SUM(F39)</f>
        <v>60000</v>
      </c>
    </row>
    <row r="39" spans="1:6" ht="14.25">
      <c r="A39" s="16">
        <v>3431</v>
      </c>
      <c r="B39" s="17" t="s">
        <v>16</v>
      </c>
      <c r="C39" s="16" t="s">
        <v>13</v>
      </c>
      <c r="D39" s="16">
        <v>11</v>
      </c>
      <c r="E39" s="18" t="s">
        <v>49</v>
      </c>
      <c r="F39" s="19">
        <v>60000</v>
      </c>
    </row>
    <row r="40" spans="1:6" ht="14.25">
      <c r="A40" s="29">
        <v>31</v>
      </c>
      <c r="B40" s="13" t="s">
        <v>16</v>
      </c>
      <c r="C40" s="29" t="s">
        <v>13</v>
      </c>
      <c r="D40" s="29">
        <v>52</v>
      </c>
      <c r="E40" s="14" t="s">
        <v>19</v>
      </c>
      <c r="F40" s="15">
        <f>SUM(F41:F45)</f>
        <v>38355755</v>
      </c>
    </row>
    <row r="41" spans="1:6" ht="14.25">
      <c r="A41" s="16">
        <v>3111</v>
      </c>
      <c r="B41" s="17" t="s">
        <v>16</v>
      </c>
      <c r="C41" s="16" t="s">
        <v>13</v>
      </c>
      <c r="D41" s="16">
        <v>52</v>
      </c>
      <c r="E41" s="18" t="s">
        <v>20</v>
      </c>
      <c r="F41" s="19">
        <v>29832353</v>
      </c>
    </row>
    <row r="42" spans="1:6" ht="14.25">
      <c r="A42" s="16">
        <v>3113</v>
      </c>
      <c r="B42" s="17" t="s">
        <v>16</v>
      </c>
      <c r="C42" s="16" t="s">
        <v>13</v>
      </c>
      <c r="D42" s="16">
        <v>52</v>
      </c>
      <c r="E42" s="18" t="s">
        <v>21</v>
      </c>
      <c r="F42" s="19">
        <v>677350</v>
      </c>
    </row>
    <row r="43" spans="1:6" ht="14.25">
      <c r="A43" s="16">
        <v>3121</v>
      </c>
      <c r="B43" s="17" t="s">
        <v>16</v>
      </c>
      <c r="C43" s="16" t="s">
        <v>13</v>
      </c>
      <c r="D43" s="16">
        <v>52</v>
      </c>
      <c r="E43" s="21" t="s">
        <v>22</v>
      </c>
      <c r="F43" s="19">
        <v>1271838</v>
      </c>
    </row>
    <row r="44" spans="1:6" ht="14.25">
      <c r="A44" s="16">
        <v>3131</v>
      </c>
      <c r="B44" s="17" t="s">
        <v>16</v>
      </c>
      <c r="C44" s="16" t="s">
        <v>13</v>
      </c>
      <c r="D44" s="16">
        <v>52</v>
      </c>
      <c r="E44" s="21" t="s">
        <v>23</v>
      </c>
      <c r="F44" s="19">
        <v>1552666</v>
      </c>
    </row>
    <row r="45" spans="1:6" ht="14.25">
      <c r="A45" s="16">
        <v>3132</v>
      </c>
      <c r="B45" s="17" t="s">
        <v>16</v>
      </c>
      <c r="C45" s="16" t="s">
        <v>13</v>
      </c>
      <c r="D45" s="16">
        <v>52</v>
      </c>
      <c r="E45" s="18" t="s">
        <v>24</v>
      </c>
      <c r="F45" s="19">
        <v>5021548</v>
      </c>
    </row>
    <row r="46" spans="1:6" ht="14.25">
      <c r="A46" s="29">
        <v>32</v>
      </c>
      <c r="B46" s="13" t="s">
        <v>16</v>
      </c>
      <c r="C46" s="29" t="s">
        <v>13</v>
      </c>
      <c r="D46" s="29">
        <v>52</v>
      </c>
      <c r="E46" s="12" t="s">
        <v>25</v>
      </c>
      <c r="F46" s="15">
        <f>SUM(F47:F68)</f>
        <v>5008555</v>
      </c>
    </row>
    <row r="47" spans="1:6" ht="14.25">
      <c r="A47" s="16">
        <v>3212</v>
      </c>
      <c r="B47" s="17" t="s">
        <v>16</v>
      </c>
      <c r="C47" s="16" t="s">
        <v>13</v>
      </c>
      <c r="D47" s="16">
        <v>52</v>
      </c>
      <c r="E47" s="18" t="s">
        <v>26</v>
      </c>
      <c r="F47" s="31">
        <v>1200500</v>
      </c>
    </row>
    <row r="48" spans="1:6" ht="14.25">
      <c r="A48" s="16">
        <v>3213</v>
      </c>
      <c r="B48" s="17" t="s">
        <v>16</v>
      </c>
      <c r="C48" s="16" t="s">
        <v>13</v>
      </c>
      <c r="D48" s="16">
        <v>52</v>
      </c>
      <c r="E48" s="18" t="s">
        <v>27</v>
      </c>
      <c r="F48" s="31">
        <v>24010</v>
      </c>
    </row>
    <row r="49" spans="1:6" ht="14.25">
      <c r="A49" s="16">
        <v>3221</v>
      </c>
      <c r="B49" s="17" t="s">
        <v>16</v>
      </c>
      <c r="C49" s="16" t="s">
        <v>13</v>
      </c>
      <c r="D49" s="16">
        <v>52</v>
      </c>
      <c r="E49" s="18" t="s">
        <v>28</v>
      </c>
      <c r="F49" s="31">
        <v>220010</v>
      </c>
    </row>
    <row r="50" spans="1:6" ht="14.25">
      <c r="A50" s="16">
        <v>3222</v>
      </c>
      <c r="B50" s="17" t="s">
        <v>16</v>
      </c>
      <c r="C50" s="16" t="s">
        <v>13</v>
      </c>
      <c r="D50" s="16">
        <v>52</v>
      </c>
      <c r="E50" s="18" t="s">
        <v>29</v>
      </c>
      <c r="F50" s="31">
        <v>144060</v>
      </c>
    </row>
    <row r="51" spans="1:6" ht="14.25">
      <c r="A51" s="16">
        <v>3223</v>
      </c>
      <c r="B51" s="17" t="s">
        <v>16</v>
      </c>
      <c r="C51" s="16" t="s">
        <v>13</v>
      </c>
      <c r="D51" s="16">
        <v>52</v>
      </c>
      <c r="E51" s="18" t="s">
        <v>30</v>
      </c>
      <c r="F51" s="31">
        <v>624260</v>
      </c>
    </row>
    <row r="52" spans="1:6" ht="14.25">
      <c r="A52" s="16">
        <v>3224</v>
      </c>
      <c r="B52" s="17" t="s">
        <v>16</v>
      </c>
      <c r="C52" s="16" t="s">
        <v>13</v>
      </c>
      <c r="D52" s="16">
        <v>52</v>
      </c>
      <c r="E52" s="18" t="s">
        <v>31</v>
      </c>
      <c r="F52" s="31">
        <v>336140</v>
      </c>
    </row>
    <row r="53" spans="1:6" ht="14.25">
      <c r="A53" s="16">
        <v>3225</v>
      </c>
      <c r="B53" s="17" t="s">
        <v>16</v>
      </c>
      <c r="C53" s="16" t="s">
        <v>13</v>
      </c>
      <c r="D53" s="16">
        <v>52</v>
      </c>
      <c r="E53" s="18" t="s">
        <v>32</v>
      </c>
      <c r="F53" s="31">
        <v>43121</v>
      </c>
    </row>
    <row r="54" spans="1:6" ht="14.25">
      <c r="A54" s="16">
        <v>3227</v>
      </c>
      <c r="B54" s="17" t="s">
        <v>16</v>
      </c>
      <c r="C54" s="16" t="s">
        <v>13</v>
      </c>
      <c r="D54" s="16">
        <v>52</v>
      </c>
      <c r="E54" s="27" t="s">
        <v>33</v>
      </c>
      <c r="F54" s="31">
        <v>105644</v>
      </c>
    </row>
    <row r="55" spans="1:6" ht="14.25">
      <c r="A55" s="16">
        <v>3231</v>
      </c>
      <c r="B55" s="17" t="s">
        <v>16</v>
      </c>
      <c r="C55" s="16" t="s">
        <v>13</v>
      </c>
      <c r="D55" s="16">
        <v>52</v>
      </c>
      <c r="E55" s="18" t="s">
        <v>34</v>
      </c>
      <c r="F55" s="31">
        <v>230496</v>
      </c>
    </row>
    <row r="56" spans="1:6" ht="14.25">
      <c r="A56" s="16">
        <v>3232</v>
      </c>
      <c r="B56" s="17" t="s">
        <v>16</v>
      </c>
      <c r="C56" s="16" t="s">
        <v>13</v>
      </c>
      <c r="D56" s="16">
        <v>52</v>
      </c>
      <c r="E56" s="28" t="s">
        <v>35</v>
      </c>
      <c r="F56" s="31">
        <v>364952</v>
      </c>
    </row>
    <row r="57" spans="1:6" ht="14.25">
      <c r="A57" s="16">
        <v>3234</v>
      </c>
      <c r="B57" s="17" t="s">
        <v>16</v>
      </c>
      <c r="C57" s="16" t="s">
        <v>13</v>
      </c>
      <c r="D57" s="16">
        <v>52</v>
      </c>
      <c r="E57" s="18" t="s">
        <v>36</v>
      </c>
      <c r="F57" s="31">
        <v>230496</v>
      </c>
    </row>
    <row r="58" spans="1:6" ht="14.25">
      <c r="A58" s="16">
        <v>3235</v>
      </c>
      <c r="B58" s="17" t="s">
        <v>16</v>
      </c>
      <c r="C58" s="16" t="s">
        <v>13</v>
      </c>
      <c r="D58" s="16">
        <v>52</v>
      </c>
      <c r="E58" s="18" t="s">
        <v>37</v>
      </c>
      <c r="F58" s="31">
        <v>124852</v>
      </c>
    </row>
    <row r="59" spans="1:6" ht="14.25">
      <c r="A59" s="16">
        <v>3236</v>
      </c>
      <c r="B59" s="17" t="s">
        <v>16</v>
      </c>
      <c r="C59" s="16" t="s">
        <v>13</v>
      </c>
      <c r="D59" s="16">
        <v>52</v>
      </c>
      <c r="E59" s="18" t="s">
        <v>38</v>
      </c>
      <c r="F59" s="31">
        <v>30821</v>
      </c>
    </row>
    <row r="60" spans="1:6" ht="14.25">
      <c r="A60" s="16">
        <v>3237</v>
      </c>
      <c r="B60" s="17" t="s">
        <v>16</v>
      </c>
      <c r="C60" s="16" t="s">
        <v>13</v>
      </c>
      <c r="D60" s="16">
        <v>52</v>
      </c>
      <c r="E60" s="18" t="s">
        <v>39</v>
      </c>
      <c r="F60" s="31">
        <v>134456</v>
      </c>
    </row>
    <row r="61" spans="1:6" ht="14.25">
      <c r="A61" s="16">
        <v>3238</v>
      </c>
      <c r="B61" s="17" t="s">
        <v>16</v>
      </c>
      <c r="C61" s="16" t="s">
        <v>13</v>
      </c>
      <c r="D61" s="16">
        <v>52</v>
      </c>
      <c r="E61" s="18" t="s">
        <v>40</v>
      </c>
      <c r="F61" s="31">
        <v>192080</v>
      </c>
    </row>
    <row r="62" spans="1:6" ht="14.25">
      <c r="A62" s="16">
        <v>3239</v>
      </c>
      <c r="B62" s="17" t="s">
        <v>16</v>
      </c>
      <c r="C62" s="16" t="s">
        <v>13</v>
      </c>
      <c r="D62" s="16">
        <v>52</v>
      </c>
      <c r="E62" s="18" t="s">
        <v>41</v>
      </c>
      <c r="F62" s="31">
        <v>528220</v>
      </c>
    </row>
    <row r="63" spans="1:6" ht="14.25">
      <c r="A63" s="16">
        <v>3291</v>
      </c>
      <c r="B63" s="17" t="s">
        <v>16</v>
      </c>
      <c r="C63" s="16" t="s">
        <v>13</v>
      </c>
      <c r="D63" s="16">
        <v>52</v>
      </c>
      <c r="E63" s="18" t="s">
        <v>42</v>
      </c>
      <c r="F63" s="31">
        <v>9604</v>
      </c>
    </row>
    <row r="64" spans="1:6" ht="14.25">
      <c r="A64" s="16">
        <v>3292</v>
      </c>
      <c r="B64" s="17" t="s">
        <v>16</v>
      </c>
      <c r="C64" s="16" t="s">
        <v>13</v>
      </c>
      <c r="D64" s="16">
        <v>52</v>
      </c>
      <c r="E64" s="18" t="s">
        <v>43</v>
      </c>
      <c r="F64" s="31">
        <v>28812</v>
      </c>
    </row>
    <row r="65" spans="1:6" ht="14.25">
      <c r="A65" s="16">
        <v>3293</v>
      </c>
      <c r="B65" s="17" t="s">
        <v>16</v>
      </c>
      <c r="C65" s="16" t="s">
        <v>13</v>
      </c>
      <c r="D65" s="16">
        <v>52</v>
      </c>
      <c r="E65" s="18" t="s">
        <v>44</v>
      </c>
      <c r="F65" s="31">
        <v>12485</v>
      </c>
    </row>
    <row r="66" spans="1:6" ht="14.25">
      <c r="A66" s="16">
        <v>3294</v>
      </c>
      <c r="B66" s="17" t="s">
        <v>16</v>
      </c>
      <c r="C66" s="16" t="s">
        <v>13</v>
      </c>
      <c r="D66" s="16">
        <v>52</v>
      </c>
      <c r="E66" s="18" t="s">
        <v>45</v>
      </c>
      <c r="F66" s="31">
        <v>77792</v>
      </c>
    </row>
    <row r="67" spans="1:6" ht="14.25">
      <c r="A67" s="16">
        <v>3295</v>
      </c>
      <c r="B67" s="17" t="s">
        <v>16</v>
      </c>
      <c r="C67" s="16" t="s">
        <v>13</v>
      </c>
      <c r="D67" s="16">
        <v>52</v>
      </c>
      <c r="E67" s="18" t="s">
        <v>46</v>
      </c>
      <c r="F67" s="31">
        <v>268912</v>
      </c>
    </row>
    <row r="68" spans="1:6" ht="14.25">
      <c r="A68" s="16">
        <v>3299</v>
      </c>
      <c r="B68" s="17" t="s">
        <v>16</v>
      </c>
      <c r="C68" s="16" t="s">
        <v>13</v>
      </c>
      <c r="D68" s="16">
        <v>52</v>
      </c>
      <c r="E68" s="18" t="s">
        <v>47</v>
      </c>
      <c r="F68" s="31">
        <v>76832</v>
      </c>
    </row>
    <row r="69" spans="1:6" ht="14.25">
      <c r="A69" s="29">
        <v>34</v>
      </c>
      <c r="B69" s="13" t="s">
        <v>16</v>
      </c>
      <c r="C69" s="29" t="s">
        <v>13</v>
      </c>
      <c r="D69" s="29">
        <v>52</v>
      </c>
      <c r="E69" s="12" t="s">
        <v>48</v>
      </c>
      <c r="F69" s="15">
        <f>SUM(F70)</f>
        <v>57624</v>
      </c>
    </row>
    <row r="70" spans="1:6" ht="14.25">
      <c r="A70" s="16">
        <v>3431</v>
      </c>
      <c r="B70" s="17" t="s">
        <v>16</v>
      </c>
      <c r="C70" s="16" t="s">
        <v>13</v>
      </c>
      <c r="D70" s="16">
        <v>52</v>
      </c>
      <c r="E70" s="18" t="s">
        <v>49</v>
      </c>
      <c r="F70" s="31">
        <v>57624</v>
      </c>
    </row>
    <row r="71" spans="1:6" ht="14.25">
      <c r="A71" s="32" t="s">
        <v>50</v>
      </c>
      <c r="B71" s="33" t="s">
        <v>16</v>
      </c>
      <c r="C71" s="32" t="s">
        <v>13</v>
      </c>
      <c r="D71" s="9" t="s">
        <v>17</v>
      </c>
      <c r="E71" s="32" t="s">
        <v>51</v>
      </c>
      <c r="F71" s="34">
        <f>F72+F85+F92+F104</f>
        <v>13716148</v>
      </c>
    </row>
    <row r="72" spans="1:6" ht="14.25">
      <c r="A72" s="35">
        <v>32</v>
      </c>
      <c r="B72" s="23" t="s">
        <v>16</v>
      </c>
      <c r="C72" s="35" t="s">
        <v>13</v>
      </c>
      <c r="D72" s="35">
        <v>11</v>
      </c>
      <c r="E72" s="12" t="s">
        <v>25</v>
      </c>
      <c r="F72" s="24">
        <f>SUM(F73:F84)</f>
        <v>6295235</v>
      </c>
    </row>
    <row r="73" spans="1:6" ht="14.25">
      <c r="A73" s="16">
        <v>3211</v>
      </c>
      <c r="B73" s="17" t="s">
        <v>16</v>
      </c>
      <c r="C73" s="16" t="s">
        <v>13</v>
      </c>
      <c r="D73" s="16">
        <v>11</v>
      </c>
      <c r="E73" s="18" t="s">
        <v>52</v>
      </c>
      <c r="F73" s="19">
        <v>850000</v>
      </c>
    </row>
    <row r="74" spans="1:6" ht="14.25">
      <c r="A74" s="16">
        <v>3222</v>
      </c>
      <c r="B74" s="17" t="s">
        <v>16</v>
      </c>
      <c r="C74" s="16" t="s">
        <v>13</v>
      </c>
      <c r="D74" s="16">
        <v>11</v>
      </c>
      <c r="E74" s="18" t="s">
        <v>29</v>
      </c>
      <c r="F74" s="19">
        <v>1407735</v>
      </c>
    </row>
    <row r="75" spans="1:6" ht="14.25">
      <c r="A75" s="16">
        <v>3231</v>
      </c>
      <c r="B75" s="17" t="s">
        <v>16</v>
      </c>
      <c r="C75" s="16" t="s">
        <v>13</v>
      </c>
      <c r="D75" s="16">
        <v>11</v>
      </c>
      <c r="E75" s="18" t="s">
        <v>34</v>
      </c>
      <c r="F75" s="19">
        <v>100000</v>
      </c>
    </row>
    <row r="76" spans="1:6" ht="14.25">
      <c r="A76" s="16">
        <v>3232</v>
      </c>
      <c r="B76" s="17" t="s">
        <v>16</v>
      </c>
      <c r="C76" s="16" t="s">
        <v>13</v>
      </c>
      <c r="D76" s="16">
        <v>11</v>
      </c>
      <c r="E76" s="18" t="s">
        <v>35</v>
      </c>
      <c r="F76" s="19">
        <v>0</v>
      </c>
    </row>
    <row r="77" spans="1:6" ht="14.25">
      <c r="A77" s="16">
        <v>3233</v>
      </c>
      <c r="B77" s="17" t="s">
        <v>16</v>
      </c>
      <c r="C77" s="16" t="s">
        <v>13</v>
      </c>
      <c r="D77" s="16">
        <v>11</v>
      </c>
      <c r="E77" s="18" t="s">
        <v>53</v>
      </c>
      <c r="F77" s="19">
        <v>200000</v>
      </c>
    </row>
    <row r="78" spans="1:6" ht="14.25">
      <c r="A78" s="16">
        <v>3235</v>
      </c>
      <c r="B78" s="17" t="s">
        <v>16</v>
      </c>
      <c r="C78" s="16" t="s">
        <v>13</v>
      </c>
      <c r="D78" s="16">
        <v>11</v>
      </c>
      <c r="E78" s="18" t="s">
        <v>37</v>
      </c>
      <c r="F78" s="19">
        <v>400000</v>
      </c>
    </row>
    <row r="79" spans="1:6" ht="14.25">
      <c r="A79" s="16">
        <v>3237</v>
      </c>
      <c r="B79" s="17" t="s">
        <v>16</v>
      </c>
      <c r="C79" s="16" t="s">
        <v>13</v>
      </c>
      <c r="D79" s="16">
        <v>11</v>
      </c>
      <c r="E79" s="18" t="s">
        <v>39</v>
      </c>
      <c r="F79" s="19">
        <v>2800000</v>
      </c>
    </row>
    <row r="80" spans="1:6" ht="14.25">
      <c r="A80" s="16">
        <v>3239</v>
      </c>
      <c r="B80" s="17" t="s">
        <v>16</v>
      </c>
      <c r="C80" s="16" t="s">
        <v>13</v>
      </c>
      <c r="D80" s="16">
        <v>11</v>
      </c>
      <c r="E80" s="18" t="s">
        <v>41</v>
      </c>
      <c r="F80" s="19">
        <v>350000</v>
      </c>
    </row>
    <row r="81" spans="1:6" ht="14.25">
      <c r="A81" s="16">
        <v>3241</v>
      </c>
      <c r="B81" s="17" t="s">
        <v>16</v>
      </c>
      <c r="C81" s="16" t="s">
        <v>13</v>
      </c>
      <c r="D81" s="16">
        <v>11</v>
      </c>
      <c r="E81" s="18" t="s">
        <v>54</v>
      </c>
      <c r="F81" s="19">
        <v>100000</v>
      </c>
    </row>
    <row r="82" spans="1:6" ht="14.25">
      <c r="A82" s="16">
        <v>3292</v>
      </c>
      <c r="B82" s="17" t="s">
        <v>16</v>
      </c>
      <c r="C82" s="16" t="s">
        <v>13</v>
      </c>
      <c r="D82" s="16">
        <v>11</v>
      </c>
      <c r="E82" s="18" t="s">
        <v>43</v>
      </c>
      <c r="F82" s="19">
        <v>7500</v>
      </c>
    </row>
    <row r="83" spans="1:6" ht="14.25">
      <c r="A83" s="16">
        <v>3293</v>
      </c>
      <c r="B83" s="17" t="s">
        <v>16</v>
      </c>
      <c r="C83" s="16" t="s">
        <v>13</v>
      </c>
      <c r="D83" s="16">
        <v>11</v>
      </c>
      <c r="E83" s="18" t="s">
        <v>44</v>
      </c>
      <c r="F83" s="19">
        <v>80000</v>
      </c>
    </row>
    <row r="84" spans="1:6" ht="14.25">
      <c r="A84" s="16">
        <v>3299</v>
      </c>
      <c r="B84" s="17" t="s">
        <v>16</v>
      </c>
      <c r="C84" s="16" t="s">
        <v>13</v>
      </c>
      <c r="D84" s="16">
        <v>11</v>
      </c>
      <c r="E84" s="18" t="s">
        <v>47</v>
      </c>
      <c r="F84" s="19">
        <v>0</v>
      </c>
    </row>
    <row r="85" spans="1:6" ht="14.25">
      <c r="A85" s="22">
        <v>42</v>
      </c>
      <c r="B85" s="23" t="s">
        <v>16</v>
      </c>
      <c r="C85" s="22" t="s">
        <v>13</v>
      </c>
      <c r="D85" s="22">
        <v>11</v>
      </c>
      <c r="E85" s="12" t="s">
        <v>55</v>
      </c>
      <c r="F85" s="25">
        <f>SUM(F86:F91)</f>
        <v>700000</v>
      </c>
    </row>
    <row r="86" spans="1:6" ht="14.25">
      <c r="A86" s="36">
        <v>4212</v>
      </c>
      <c r="B86" s="37" t="s">
        <v>16</v>
      </c>
      <c r="C86" s="36" t="s">
        <v>13</v>
      </c>
      <c r="D86" s="36">
        <v>11</v>
      </c>
      <c r="E86" s="38" t="s">
        <v>56</v>
      </c>
      <c r="F86" s="30">
        <v>211650</v>
      </c>
    </row>
    <row r="87" spans="1:6" ht="14.25">
      <c r="A87" s="36">
        <v>4221</v>
      </c>
      <c r="B87" s="37" t="s">
        <v>16</v>
      </c>
      <c r="C87" s="36" t="s">
        <v>13</v>
      </c>
      <c r="D87" s="36">
        <v>11</v>
      </c>
      <c r="E87" s="38" t="s">
        <v>57</v>
      </c>
      <c r="F87" s="30">
        <v>153000</v>
      </c>
    </row>
    <row r="88" spans="1:6" ht="14.25">
      <c r="A88" s="36">
        <v>4223</v>
      </c>
      <c r="B88" s="37" t="s">
        <v>16</v>
      </c>
      <c r="C88" s="36" t="s">
        <v>13</v>
      </c>
      <c r="D88" s="36">
        <v>11</v>
      </c>
      <c r="E88" s="38" t="s">
        <v>58</v>
      </c>
      <c r="F88" s="30">
        <v>51000</v>
      </c>
    </row>
    <row r="89" spans="1:6" ht="14.25">
      <c r="A89" s="16">
        <v>4226</v>
      </c>
      <c r="B89" s="17" t="s">
        <v>16</v>
      </c>
      <c r="C89" s="16" t="s">
        <v>13</v>
      </c>
      <c r="D89" s="16">
        <v>11</v>
      </c>
      <c r="E89" s="21" t="s">
        <v>59</v>
      </c>
      <c r="F89" s="19">
        <v>0</v>
      </c>
    </row>
    <row r="90" spans="1:6" ht="14.25">
      <c r="A90" s="16">
        <v>4227</v>
      </c>
      <c r="B90" s="17" t="s">
        <v>16</v>
      </c>
      <c r="C90" s="16" t="s">
        <v>13</v>
      </c>
      <c r="D90" s="16">
        <v>11</v>
      </c>
      <c r="E90" s="18" t="s">
        <v>60</v>
      </c>
      <c r="F90" s="19">
        <v>196350</v>
      </c>
    </row>
    <row r="91" spans="1:6" ht="14.25">
      <c r="A91" s="16">
        <v>4262</v>
      </c>
      <c r="B91" s="17" t="s">
        <v>16</v>
      </c>
      <c r="C91" s="16" t="s">
        <v>13</v>
      </c>
      <c r="D91" s="16">
        <v>11</v>
      </c>
      <c r="E91" s="18" t="s">
        <v>61</v>
      </c>
      <c r="F91" s="19">
        <v>88000</v>
      </c>
    </row>
    <row r="92" spans="1:6" ht="14.25">
      <c r="A92" s="29">
        <v>32</v>
      </c>
      <c r="B92" s="13" t="s">
        <v>16</v>
      </c>
      <c r="C92" s="29" t="s">
        <v>13</v>
      </c>
      <c r="D92" s="29">
        <v>52</v>
      </c>
      <c r="E92" s="12" t="s">
        <v>25</v>
      </c>
      <c r="F92" s="15">
        <f>SUM(F93:F103)</f>
        <v>6539613</v>
      </c>
    </row>
    <row r="93" spans="1:6" ht="14.25">
      <c r="A93" s="16">
        <v>3211</v>
      </c>
      <c r="B93" s="17" t="s">
        <v>16</v>
      </c>
      <c r="C93" s="16" t="s">
        <v>13</v>
      </c>
      <c r="D93" s="16">
        <v>52</v>
      </c>
      <c r="E93" s="18" t="s">
        <v>52</v>
      </c>
      <c r="F93" s="19">
        <v>117600</v>
      </c>
    </row>
    <row r="94" spans="1:6" ht="14.25">
      <c r="A94" s="16">
        <v>3222</v>
      </c>
      <c r="B94" s="17" t="s">
        <v>16</v>
      </c>
      <c r="C94" s="16" t="s">
        <v>13</v>
      </c>
      <c r="D94" s="16">
        <v>52</v>
      </c>
      <c r="E94" s="18" t="s">
        <v>29</v>
      </c>
      <c r="F94" s="19">
        <v>1308300</v>
      </c>
    </row>
    <row r="95" spans="1:6" ht="14.25">
      <c r="A95" s="16">
        <v>3231</v>
      </c>
      <c r="B95" s="17" t="s">
        <v>16</v>
      </c>
      <c r="C95" s="16" t="s">
        <v>13</v>
      </c>
      <c r="D95" s="16">
        <v>52</v>
      </c>
      <c r="E95" s="18" t="s">
        <v>34</v>
      </c>
      <c r="F95" s="19">
        <v>94937</v>
      </c>
    </row>
    <row r="96" spans="1:6" ht="14.25">
      <c r="A96" s="16">
        <v>3232</v>
      </c>
      <c r="B96" s="17" t="s">
        <v>16</v>
      </c>
      <c r="C96" s="16" t="s">
        <v>13</v>
      </c>
      <c r="D96" s="16">
        <v>52</v>
      </c>
      <c r="E96" s="18" t="s">
        <v>35</v>
      </c>
      <c r="F96" s="19">
        <v>486570</v>
      </c>
    </row>
    <row r="97" spans="1:6" ht="14.25">
      <c r="A97" s="16">
        <v>3233</v>
      </c>
      <c r="B97" s="17" t="s">
        <v>16</v>
      </c>
      <c r="C97" s="16" t="s">
        <v>13</v>
      </c>
      <c r="D97" s="16">
        <v>52</v>
      </c>
      <c r="E97" s="18" t="s">
        <v>53</v>
      </c>
      <c r="F97" s="19">
        <v>525770</v>
      </c>
    </row>
    <row r="98" spans="1:6" ht="14.25">
      <c r="A98" s="16">
        <v>3235</v>
      </c>
      <c r="B98" s="17" t="s">
        <v>16</v>
      </c>
      <c r="C98" s="16" t="s">
        <v>13</v>
      </c>
      <c r="D98" s="16">
        <v>52</v>
      </c>
      <c r="E98" s="18" t="s">
        <v>37</v>
      </c>
      <c r="F98" s="19">
        <v>286650</v>
      </c>
    </row>
    <row r="99" spans="1:6" ht="14.25">
      <c r="A99" s="16">
        <v>3237</v>
      </c>
      <c r="B99" s="17" t="s">
        <v>16</v>
      </c>
      <c r="C99" s="16" t="s">
        <v>13</v>
      </c>
      <c r="D99" s="16">
        <v>52</v>
      </c>
      <c r="E99" s="18" t="s">
        <v>39</v>
      </c>
      <c r="F99" s="19">
        <v>2636200</v>
      </c>
    </row>
    <row r="100" spans="1:6" ht="14.25">
      <c r="A100" s="16">
        <v>3239</v>
      </c>
      <c r="B100" s="17" t="s">
        <v>16</v>
      </c>
      <c r="C100" s="16" t="s">
        <v>13</v>
      </c>
      <c r="D100" s="16">
        <v>52</v>
      </c>
      <c r="E100" s="18" t="s">
        <v>41</v>
      </c>
      <c r="F100" s="19">
        <v>552426</v>
      </c>
    </row>
    <row r="101" spans="1:6" ht="14.25">
      <c r="A101" s="16">
        <v>3241</v>
      </c>
      <c r="B101" s="17" t="s">
        <v>16</v>
      </c>
      <c r="C101" s="16" t="s">
        <v>13</v>
      </c>
      <c r="D101" s="16">
        <v>52</v>
      </c>
      <c r="E101" s="18" t="s">
        <v>54</v>
      </c>
      <c r="F101" s="19">
        <v>418950</v>
      </c>
    </row>
    <row r="102" spans="1:6" ht="14.25">
      <c r="A102" s="16">
        <v>3293</v>
      </c>
      <c r="B102" s="17" t="s">
        <v>16</v>
      </c>
      <c r="C102" s="16" t="s">
        <v>13</v>
      </c>
      <c r="D102" s="16">
        <v>52</v>
      </c>
      <c r="E102" s="18" t="s">
        <v>44</v>
      </c>
      <c r="F102" s="19">
        <v>111230</v>
      </c>
    </row>
    <row r="103" spans="1:6" ht="14.25">
      <c r="A103" s="16">
        <v>3299</v>
      </c>
      <c r="B103" s="17" t="s">
        <v>16</v>
      </c>
      <c r="C103" s="16" t="s">
        <v>13</v>
      </c>
      <c r="D103" s="16">
        <v>52</v>
      </c>
      <c r="E103" s="18" t="s">
        <v>47</v>
      </c>
      <c r="F103" s="19">
        <v>980</v>
      </c>
    </row>
    <row r="104" spans="1:6" ht="14.25">
      <c r="A104" s="22">
        <v>42</v>
      </c>
      <c r="B104" s="23" t="s">
        <v>16</v>
      </c>
      <c r="C104" s="22" t="s">
        <v>13</v>
      </c>
      <c r="D104" s="22">
        <v>52</v>
      </c>
      <c r="E104" s="12" t="s">
        <v>55</v>
      </c>
      <c r="F104" s="25">
        <f>SUM(F105:F106)</f>
        <v>181300</v>
      </c>
    </row>
    <row r="105" spans="1:6" ht="14.25">
      <c r="A105" s="16">
        <v>4226</v>
      </c>
      <c r="B105" s="17" t="s">
        <v>16</v>
      </c>
      <c r="C105" s="16" t="s">
        <v>13</v>
      </c>
      <c r="D105" s="16">
        <v>52</v>
      </c>
      <c r="E105" s="21" t="s">
        <v>59</v>
      </c>
      <c r="F105" s="19">
        <v>34300</v>
      </c>
    </row>
    <row r="106" spans="1:6" ht="14.25">
      <c r="A106" s="16">
        <v>4227</v>
      </c>
      <c r="B106" s="17" t="s">
        <v>16</v>
      </c>
      <c r="C106" s="16" t="s">
        <v>13</v>
      </c>
      <c r="D106" s="16">
        <v>52</v>
      </c>
      <c r="E106" s="18" t="s">
        <v>60</v>
      </c>
      <c r="F106" s="19">
        <v>147000</v>
      </c>
    </row>
    <row r="107" spans="1:6" ht="14.25">
      <c r="A107" s="32" t="s">
        <v>62</v>
      </c>
      <c r="B107" s="33" t="s">
        <v>16</v>
      </c>
      <c r="C107" s="32" t="s">
        <v>13</v>
      </c>
      <c r="D107" s="9" t="s">
        <v>17</v>
      </c>
      <c r="E107" s="32" t="s">
        <v>63</v>
      </c>
      <c r="F107" s="34">
        <f>F108+F110</f>
        <v>5000000</v>
      </c>
    </row>
    <row r="108" spans="1:6" ht="14.25">
      <c r="A108" s="35">
        <v>32</v>
      </c>
      <c r="B108" s="23" t="s">
        <v>16</v>
      </c>
      <c r="C108" s="35" t="s">
        <v>13</v>
      </c>
      <c r="D108" s="35">
        <v>31</v>
      </c>
      <c r="E108" s="12" t="s">
        <v>25</v>
      </c>
      <c r="F108" s="24">
        <f>SUM(F109:F109)</f>
        <v>400000</v>
      </c>
    </row>
    <row r="109" spans="1:6" ht="14.25">
      <c r="A109" s="39">
        <v>3211</v>
      </c>
      <c r="B109" s="17" t="s">
        <v>16</v>
      </c>
      <c r="C109" s="16" t="s">
        <v>13</v>
      </c>
      <c r="D109" s="16">
        <v>31</v>
      </c>
      <c r="E109" s="18" t="s">
        <v>52</v>
      </c>
      <c r="F109" s="30">
        <v>400000</v>
      </c>
    </row>
    <row r="110" spans="1:6" ht="14.25">
      <c r="A110" s="22">
        <v>32</v>
      </c>
      <c r="B110" s="23" t="s">
        <v>16</v>
      </c>
      <c r="C110" s="22" t="s">
        <v>13</v>
      </c>
      <c r="D110" s="22">
        <v>43</v>
      </c>
      <c r="E110" s="12" t="s">
        <v>25</v>
      </c>
      <c r="F110" s="24">
        <f>SUM(F111:F120)</f>
        <v>4600000</v>
      </c>
    </row>
    <row r="111" spans="1:6" ht="14.25">
      <c r="A111" s="16">
        <v>3211</v>
      </c>
      <c r="B111" s="17" t="s">
        <v>16</v>
      </c>
      <c r="C111" s="16" t="s">
        <v>13</v>
      </c>
      <c r="D111" s="16">
        <v>43</v>
      </c>
      <c r="E111" s="18" t="s">
        <v>52</v>
      </c>
      <c r="F111" s="31">
        <v>0</v>
      </c>
    </row>
    <row r="112" spans="1:6" ht="14.25">
      <c r="A112" s="16">
        <v>3222</v>
      </c>
      <c r="B112" s="17" t="s">
        <v>16</v>
      </c>
      <c r="C112" s="16" t="s">
        <v>13</v>
      </c>
      <c r="D112" s="16">
        <v>43</v>
      </c>
      <c r="E112" s="18" t="s">
        <v>29</v>
      </c>
      <c r="F112" s="31">
        <v>0</v>
      </c>
    </row>
    <row r="113" spans="1:6" ht="14.25">
      <c r="A113" s="16">
        <v>3231</v>
      </c>
      <c r="B113" s="17" t="s">
        <v>16</v>
      </c>
      <c r="C113" s="16" t="s">
        <v>13</v>
      </c>
      <c r="D113" s="16">
        <v>43</v>
      </c>
      <c r="E113" s="18" t="s">
        <v>34</v>
      </c>
      <c r="F113" s="31">
        <v>100000</v>
      </c>
    </row>
    <row r="114" spans="1:6" ht="14.25">
      <c r="A114" s="16">
        <v>3233</v>
      </c>
      <c r="B114" s="17" t="s">
        <v>16</v>
      </c>
      <c r="C114" s="16" t="s">
        <v>13</v>
      </c>
      <c r="D114" s="16">
        <v>43</v>
      </c>
      <c r="E114" s="18" t="s">
        <v>53</v>
      </c>
      <c r="F114" s="31">
        <v>0</v>
      </c>
    </row>
    <row r="115" spans="1:6" ht="14.25">
      <c r="A115" s="16">
        <v>3235</v>
      </c>
      <c r="B115" s="17" t="s">
        <v>16</v>
      </c>
      <c r="C115" s="16" t="s">
        <v>13</v>
      </c>
      <c r="D115" s="16">
        <v>43</v>
      </c>
      <c r="E115" s="18" t="s">
        <v>37</v>
      </c>
      <c r="F115" s="31">
        <v>500000</v>
      </c>
    </row>
    <row r="116" spans="1:6" ht="14.25">
      <c r="A116" s="16">
        <v>3237</v>
      </c>
      <c r="B116" s="17" t="s">
        <v>16</v>
      </c>
      <c r="C116" s="16" t="s">
        <v>13</v>
      </c>
      <c r="D116" s="16">
        <v>43</v>
      </c>
      <c r="E116" s="18" t="s">
        <v>39</v>
      </c>
      <c r="F116" s="31">
        <v>3640000</v>
      </c>
    </row>
    <row r="117" spans="1:6" ht="14.25">
      <c r="A117" s="16">
        <v>3239</v>
      </c>
      <c r="B117" s="17" t="s">
        <v>16</v>
      </c>
      <c r="C117" s="16" t="s">
        <v>13</v>
      </c>
      <c r="D117" s="16">
        <v>43</v>
      </c>
      <c r="E117" s="18" t="s">
        <v>41</v>
      </c>
      <c r="F117" s="19">
        <v>0</v>
      </c>
    </row>
    <row r="118" spans="1:6" ht="14.25">
      <c r="A118" s="16">
        <v>3241</v>
      </c>
      <c r="B118" s="17" t="s">
        <v>16</v>
      </c>
      <c r="C118" s="16" t="s">
        <v>13</v>
      </c>
      <c r="D118" s="16">
        <v>43</v>
      </c>
      <c r="E118" s="18" t="s">
        <v>54</v>
      </c>
      <c r="F118" s="31">
        <v>300000</v>
      </c>
    </row>
    <row r="119" spans="1:6" ht="14.25">
      <c r="A119" s="16">
        <v>3292</v>
      </c>
      <c r="B119" s="17" t="s">
        <v>16</v>
      </c>
      <c r="C119" s="16" t="s">
        <v>13</v>
      </c>
      <c r="D119" s="16">
        <v>43</v>
      </c>
      <c r="E119" s="18" t="s">
        <v>43</v>
      </c>
      <c r="F119" s="31">
        <v>0</v>
      </c>
    </row>
    <row r="120" spans="1:6" ht="14.25">
      <c r="A120" s="16">
        <v>3721</v>
      </c>
      <c r="B120" s="17" t="s">
        <v>16</v>
      </c>
      <c r="C120" s="16" t="s">
        <v>65</v>
      </c>
      <c r="D120" s="16">
        <v>43</v>
      </c>
      <c r="E120" s="18" t="s">
        <v>66</v>
      </c>
      <c r="F120" s="31">
        <v>60000</v>
      </c>
    </row>
    <row r="121" spans="1:6" ht="14.25">
      <c r="A121" s="33" t="s">
        <v>67</v>
      </c>
      <c r="B121" s="33" t="s">
        <v>16</v>
      </c>
      <c r="C121" s="32" t="s">
        <v>13</v>
      </c>
      <c r="D121" s="9" t="s">
        <v>17</v>
      </c>
      <c r="E121" s="40" t="s">
        <v>64</v>
      </c>
      <c r="F121" s="34">
        <f>F122+F124</f>
        <v>107488750</v>
      </c>
    </row>
    <row r="122" spans="1:6" ht="14.25">
      <c r="A122" s="22">
        <v>42</v>
      </c>
      <c r="B122" s="23" t="s">
        <v>16</v>
      </c>
      <c r="C122" s="22" t="s">
        <v>13</v>
      </c>
      <c r="D122" s="22">
        <v>57</v>
      </c>
      <c r="E122" s="12" t="s">
        <v>55</v>
      </c>
      <c r="F122" s="25">
        <f>SUM(F123:F128)</f>
        <v>107488750</v>
      </c>
    </row>
    <row r="123" spans="1:6" ht="14.25">
      <c r="A123" s="36">
        <v>4212</v>
      </c>
      <c r="B123" s="37" t="s">
        <v>16</v>
      </c>
      <c r="C123" s="36" t="s">
        <v>13</v>
      </c>
      <c r="D123" s="36">
        <v>57</v>
      </c>
      <c r="E123" s="38" t="s">
        <v>56</v>
      </c>
      <c r="F123" s="30">
        <v>107488750</v>
      </c>
    </row>
  </sheetData>
  <sheetProtection/>
  <autoFilter ref="A8:F123"/>
  <mergeCells count="3">
    <mergeCell ref="A6:D6"/>
    <mergeCell ref="A7:D7"/>
    <mergeCell ref="A1:F1"/>
  </mergeCells>
  <printOptions/>
  <pageMargins left="0.25" right="0.25" top="0.75" bottom="0.75" header="0.3" footer="0.3"/>
  <pageSetup fitToHeight="0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10"/>
  <sheetViews>
    <sheetView zoomScalePageLayoutView="0" workbookViewId="0" topLeftCell="A1">
      <selection activeCell="C6" sqref="C6:D10"/>
    </sheetView>
  </sheetViews>
  <sheetFormatPr defaultColWidth="9.140625" defaultRowHeight="15"/>
  <cols>
    <col min="4" max="4" width="13.8515625" style="0" bestFit="1" customWidth="1"/>
  </cols>
  <sheetData>
    <row r="6" spans="3:4" ht="14.25">
      <c r="C6">
        <v>11</v>
      </c>
      <c r="D6" s="41">
        <f>Sheet1!F9+Sheet1!F15+Sheet1!F72+Sheet1!F85+Sheet1!F38</f>
        <v>52189578</v>
      </c>
    </row>
    <row r="7" spans="3:4" ht="14.25">
      <c r="C7" s="41">
        <v>52</v>
      </c>
      <c r="D7" s="41">
        <f>Sheet1!F40+Sheet1!F46+Sheet1!F69+Sheet1!F92+Sheet1!F104</f>
        <v>50142847</v>
      </c>
    </row>
    <row r="8" spans="3:4" ht="14.25">
      <c r="C8" s="41"/>
      <c r="D8" s="41">
        <f>+Sheet1!F107</f>
        <v>5000000</v>
      </c>
    </row>
    <row r="9" spans="3:4" ht="14.25">
      <c r="C9" s="41"/>
      <c r="D9" s="41">
        <f>+Sheet1!F121</f>
        <v>107488750</v>
      </c>
    </row>
    <row r="10" spans="3:4" ht="14.25">
      <c r="C10" s="41"/>
      <c r="D10" s="41">
        <f>SUM(D6:D9)</f>
        <v>214821175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20"/>
  <sheetViews>
    <sheetView zoomScalePageLayoutView="0" workbookViewId="0" topLeftCell="A1">
      <selection activeCell="H18" sqref="H18"/>
    </sheetView>
  </sheetViews>
  <sheetFormatPr defaultColWidth="9.140625" defaultRowHeight="15"/>
  <cols>
    <col min="5" max="5" width="50.7109375" style="0" bestFit="1" customWidth="1"/>
    <col min="6" max="7" width="12.00390625" style="0" bestFit="1" customWidth="1"/>
    <col min="8" max="8" width="11.7109375" style="0" bestFit="1" customWidth="1"/>
    <col min="9" max="9" width="12.00390625" style="0" bestFit="1" customWidth="1"/>
    <col min="10" max="10" width="11.28125" style="0" bestFit="1" customWidth="1"/>
    <col min="11" max="11" width="17.140625" style="0" customWidth="1"/>
    <col min="12" max="12" width="11.28125" style="0" bestFit="1" customWidth="1"/>
  </cols>
  <sheetData>
    <row r="7" spans="1:12" ht="41.25">
      <c r="A7" s="1" t="s">
        <v>0</v>
      </c>
      <c r="B7" s="1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4" t="s">
        <v>6</v>
      </c>
      <c r="H7" s="3" t="s">
        <v>7</v>
      </c>
      <c r="I7" s="3" t="s">
        <v>8</v>
      </c>
      <c r="J7" s="3" t="s">
        <v>9</v>
      </c>
      <c r="K7" s="4" t="s">
        <v>10</v>
      </c>
      <c r="L7" s="3" t="s">
        <v>11</v>
      </c>
    </row>
    <row r="8" spans="1:13" ht="14.25">
      <c r="A8" s="16">
        <v>3224</v>
      </c>
      <c r="B8" s="17" t="s">
        <v>16</v>
      </c>
      <c r="C8" s="16" t="s">
        <v>13</v>
      </c>
      <c r="D8" s="16">
        <v>11</v>
      </c>
      <c r="E8" s="18" t="s">
        <v>31</v>
      </c>
      <c r="F8" s="19">
        <v>350000</v>
      </c>
      <c r="G8" s="26">
        <v>350000</v>
      </c>
      <c r="H8" s="19">
        <v>350000</v>
      </c>
      <c r="I8" s="19">
        <v>350000</v>
      </c>
      <c r="J8" s="19">
        <v>350000</v>
      </c>
      <c r="K8" s="20">
        <v>350000</v>
      </c>
      <c r="L8" s="19">
        <v>350000</v>
      </c>
      <c r="M8" s="41"/>
    </row>
    <row r="9" spans="1:13" ht="14.25">
      <c r="A9" s="16">
        <v>3232</v>
      </c>
      <c r="B9" s="17" t="s">
        <v>16</v>
      </c>
      <c r="C9" s="16" t="s">
        <v>13</v>
      </c>
      <c r="D9" s="16">
        <v>11</v>
      </c>
      <c r="E9" s="28" t="s">
        <v>35</v>
      </c>
      <c r="F9" s="19">
        <v>380000</v>
      </c>
      <c r="G9" s="26">
        <v>380000</v>
      </c>
      <c r="H9" s="19">
        <v>380000</v>
      </c>
      <c r="I9" s="19">
        <v>380000</v>
      </c>
      <c r="J9" s="19">
        <v>380000</v>
      </c>
      <c r="K9" s="20">
        <v>380000</v>
      </c>
      <c r="L9" s="19">
        <v>380000</v>
      </c>
      <c r="M9" s="41"/>
    </row>
    <row r="10" spans="1:12" ht="14.25">
      <c r="A10" s="16">
        <v>3224</v>
      </c>
      <c r="B10" s="17" t="s">
        <v>16</v>
      </c>
      <c r="C10" s="16" t="s">
        <v>13</v>
      </c>
      <c r="D10" s="16">
        <v>52</v>
      </c>
      <c r="E10" s="18" t="s">
        <v>31</v>
      </c>
      <c r="F10" s="31">
        <v>336140</v>
      </c>
      <c r="G10" s="31">
        <v>0</v>
      </c>
      <c r="H10" s="31">
        <v>336140</v>
      </c>
      <c r="I10" s="31">
        <v>0</v>
      </c>
      <c r="J10" s="31">
        <v>336140</v>
      </c>
      <c r="K10" s="20">
        <v>0</v>
      </c>
      <c r="L10" s="31">
        <v>336140</v>
      </c>
    </row>
    <row r="11" spans="1:12" ht="14.25">
      <c r="A11" s="16">
        <v>3232</v>
      </c>
      <c r="B11" s="17" t="s">
        <v>16</v>
      </c>
      <c r="C11" s="16" t="s">
        <v>13</v>
      </c>
      <c r="D11" s="16">
        <v>52</v>
      </c>
      <c r="E11" s="28" t="s">
        <v>35</v>
      </c>
      <c r="F11" s="31">
        <v>364952</v>
      </c>
      <c r="G11" s="31">
        <v>0</v>
      </c>
      <c r="H11" s="31">
        <v>364952</v>
      </c>
      <c r="I11" s="31">
        <v>0</v>
      </c>
      <c r="J11" s="31">
        <v>364952</v>
      </c>
      <c r="K11" s="20">
        <v>0</v>
      </c>
      <c r="L11" s="31">
        <v>364952</v>
      </c>
    </row>
    <row r="12" spans="1:12" ht="14.25">
      <c r="A12" s="16">
        <v>3232</v>
      </c>
      <c r="B12" s="17" t="s">
        <v>16</v>
      </c>
      <c r="C12" s="16" t="s">
        <v>13</v>
      </c>
      <c r="D12" s="16">
        <v>11</v>
      </c>
      <c r="E12" s="18" t="s">
        <v>35</v>
      </c>
      <c r="F12" s="19">
        <v>506430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  <c r="L12" s="19">
        <v>0</v>
      </c>
    </row>
    <row r="13" spans="1:12" ht="14.25">
      <c r="A13" s="16">
        <v>3232</v>
      </c>
      <c r="B13" s="17" t="s">
        <v>16</v>
      </c>
      <c r="C13" s="16" t="s">
        <v>13</v>
      </c>
      <c r="D13" s="16">
        <v>52</v>
      </c>
      <c r="E13" s="18" t="s">
        <v>35</v>
      </c>
      <c r="F13" s="19">
        <v>486570</v>
      </c>
      <c r="G13" s="19">
        <v>0</v>
      </c>
      <c r="H13" s="19">
        <v>486570</v>
      </c>
      <c r="I13" s="19">
        <v>0</v>
      </c>
      <c r="J13" s="19">
        <v>486570</v>
      </c>
      <c r="K13" s="20">
        <v>0</v>
      </c>
      <c r="L13" s="19">
        <v>486570</v>
      </c>
    </row>
    <row r="14" ht="14.25">
      <c r="H14" s="41">
        <f>SUM(H8:H13)</f>
        <v>1917662</v>
      </c>
    </row>
    <row r="16" spans="1:12" ht="14.25">
      <c r="A16" s="22">
        <v>42</v>
      </c>
      <c r="B16" s="23" t="s">
        <v>16</v>
      </c>
      <c r="C16" s="22" t="s">
        <v>13</v>
      </c>
      <c r="D16" s="22">
        <v>11</v>
      </c>
      <c r="E16" s="12" t="s">
        <v>55</v>
      </c>
      <c r="F16" s="24">
        <v>188700</v>
      </c>
      <c r="G16" s="25">
        <v>700000</v>
      </c>
      <c r="H16" s="25">
        <v>700000</v>
      </c>
      <c r="I16" s="25">
        <v>700000</v>
      </c>
      <c r="J16" s="25">
        <v>700000</v>
      </c>
      <c r="K16" s="25">
        <v>700000</v>
      </c>
      <c r="L16" s="25">
        <v>700000</v>
      </c>
    </row>
    <row r="17" spans="1:12" ht="14.25">
      <c r="A17" s="22">
        <v>42</v>
      </c>
      <c r="B17" s="23" t="s">
        <v>16</v>
      </c>
      <c r="C17" s="22" t="s">
        <v>13</v>
      </c>
      <c r="D17" s="22">
        <v>52</v>
      </c>
      <c r="E17" s="12" t="s">
        <v>55</v>
      </c>
      <c r="F17" s="24">
        <v>181300</v>
      </c>
      <c r="G17" s="25">
        <v>0</v>
      </c>
      <c r="H17" s="25">
        <v>181300</v>
      </c>
      <c r="I17" s="25">
        <v>0</v>
      </c>
      <c r="J17" s="25">
        <v>181300</v>
      </c>
      <c r="K17" s="25">
        <v>0</v>
      </c>
      <c r="L17" s="25">
        <v>181300</v>
      </c>
    </row>
    <row r="18" ht="14.25">
      <c r="H18" s="41">
        <f>SUM(H16:H17)</f>
        <v>881300</v>
      </c>
    </row>
    <row r="20" ht="14.25">
      <c r="H20" s="41">
        <f>H14+H18</f>
        <v>2798962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Delić</dc:creator>
  <cp:keywords/>
  <dc:description/>
  <cp:lastModifiedBy>Jozo Kraljević</cp:lastModifiedBy>
  <cp:lastPrinted>2021-12-10T12:13:55Z</cp:lastPrinted>
  <dcterms:created xsi:type="dcterms:W3CDTF">2021-09-17T09:03:15Z</dcterms:created>
  <dcterms:modified xsi:type="dcterms:W3CDTF">2021-12-28T13:03:13Z</dcterms:modified>
  <cp:category/>
  <cp:version/>
  <cp:contentType/>
  <cp:contentStatus/>
</cp:coreProperties>
</file>